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acer\Desktop\В Работе\РАФ\Рейды\"/>
    </mc:Choice>
  </mc:AlternateContent>
  <xr:revisionPtr revIDLastSave="0" documentId="8_{0D97BD89-B5B8-4485-985A-07117A672C0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Абс" sheetId="4" r:id="rId1"/>
    <sheet name="Т2" sheetId="3" r:id="rId2"/>
    <sheet name="R" sheetId="1" r:id="rId3"/>
    <sheet name="Т3" sheetId="2" r:id="rId4"/>
    <sheet name="Т4" sheetId="5" r:id="rId5"/>
  </sheets>
  <definedNames>
    <definedName name="_xlnm.Print_Area" localSheetId="2">'R'!$A$1:$M$17</definedName>
    <definedName name="_xlnm.Print_Area" localSheetId="0">Абс!$A$1:$M$52</definedName>
    <definedName name="_xlnm.Print_Area" localSheetId="1">Т2!$A$1:$M$22</definedName>
    <definedName name="_xlnm.Print_Area" localSheetId="3">Т3!$A$1:$M$26</definedName>
    <definedName name="_xlnm.Print_Area" localSheetId="4">Т4!$A$1:$I$19</definedName>
  </definedNames>
  <calcPr calcId="191029" iterateDelta="1E-4"/>
</workbook>
</file>

<file path=xl/calcChain.xml><?xml version="1.0" encoding="utf-8"?>
<calcChain xmlns="http://schemas.openxmlformats.org/spreadsheetml/2006/main">
  <c r="C50" i="4" l="1"/>
  <c r="C49" i="4"/>
  <c r="C48" i="4"/>
  <c r="C47" i="4"/>
  <c r="C43" i="4"/>
  <c r="C42" i="4"/>
  <c r="C40" i="4"/>
  <c r="C38" i="4"/>
  <c r="C37" i="4"/>
  <c r="C35" i="4"/>
  <c r="C30" i="4"/>
  <c r="C19" i="4"/>
  <c r="C15" i="4"/>
  <c r="C12" i="4"/>
  <c r="C14" i="4"/>
  <c r="C23" i="2"/>
  <c r="C22" i="2"/>
  <c r="C21" i="2"/>
  <c r="C19" i="2"/>
  <c r="C10" i="2"/>
  <c r="C12" i="2"/>
  <c r="C7" i="2"/>
  <c r="C13" i="2"/>
  <c r="C14" i="2"/>
  <c r="C11" i="2"/>
  <c r="C16" i="2"/>
  <c r="C18" i="2"/>
  <c r="C20" i="2"/>
  <c r="C17" i="2"/>
  <c r="C8" i="2"/>
  <c r="C16" i="5" l="1"/>
  <c r="C9" i="5"/>
  <c r="C10" i="5"/>
  <c r="C11" i="5"/>
  <c r="C12" i="5"/>
  <c r="C13" i="5"/>
  <c r="C14" i="5"/>
  <c r="C15" i="5"/>
  <c r="C8" i="5"/>
  <c r="C7" i="5"/>
  <c r="C14" i="1" l="1"/>
  <c r="C13" i="1"/>
  <c r="C12" i="1"/>
  <c r="C18" i="3"/>
  <c r="C17" i="3"/>
  <c r="C16" i="3"/>
  <c r="C14" i="3"/>
  <c r="C13" i="3"/>
  <c r="C9" i="3"/>
  <c r="C8" i="3"/>
  <c r="C11" i="3"/>
  <c r="C10" i="3"/>
  <c r="C15" i="3"/>
  <c r="C12" i="3"/>
  <c r="C7" i="3"/>
  <c r="C7" i="1" l="1"/>
  <c r="C8" i="1"/>
  <c r="C10" i="1"/>
  <c r="C11" i="1"/>
  <c r="C16" i="4" l="1"/>
  <c r="C36" i="4"/>
  <c r="C44" i="4"/>
  <c r="C18" i="4"/>
  <c r="C39" i="4"/>
  <c r="C8" i="4"/>
  <c r="C24" i="4"/>
  <c r="C34" i="4"/>
  <c r="C45" i="4"/>
  <c r="C46" i="4"/>
  <c r="C33" i="4"/>
  <c r="C23" i="4"/>
  <c r="C51" i="4"/>
  <c r="C52" i="4"/>
  <c r="C32" i="4"/>
  <c r="C41" i="4"/>
  <c r="C15" i="2" l="1"/>
  <c r="C9" i="2"/>
  <c r="C9" i="1"/>
  <c r="C19" i="3"/>
  <c r="C22" i="4"/>
  <c r="C28" i="4"/>
  <c r="C27" i="4"/>
  <c r="C26" i="4"/>
  <c r="C29" i="4"/>
  <c r="C31" i="4"/>
  <c r="C13" i="4"/>
  <c r="C25" i="4"/>
  <c r="C9" i="4"/>
  <c r="C11" i="4"/>
  <c r="C17" i="4"/>
  <c r="C20" i="4"/>
  <c r="C21" i="4"/>
  <c r="C7" i="4"/>
  <c r="C10" i="4"/>
</calcChain>
</file>

<file path=xl/sharedStrings.xml><?xml version="1.0" encoding="utf-8"?>
<sst xmlns="http://schemas.openxmlformats.org/spreadsheetml/2006/main" count="488" uniqueCount="135">
  <si>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</si>
  <si>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</si>
  <si>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</si>
  <si>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</si>
  <si>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</si>
  <si>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</si>
  <si>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</si>
  <si>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</si>
  <si>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</si>
  <si>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</si>
  <si>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</si>
  <si>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</si>
  <si>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</si>
  <si>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</si>
  <si>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</si>
  <si>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</si>
  <si>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</si>
  <si>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</si>
  <si>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</si>
  <si>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Санкт-Петербург</t>
  </si>
  <si>
    <t>8</t>
  </si>
  <si>
    <t>Тверская обл.</t>
  </si>
  <si>
    <t>Тверь</t>
  </si>
  <si>
    <t>Коломна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</si>
  <si>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</si>
  <si>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</si>
  <si>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</si>
  <si>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</si>
  <si>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</si>
  <si>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</si>
  <si>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</si>
  <si>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</si>
  <si>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</si>
  <si>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</si>
  <si>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</si>
  <si>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</si>
  <si>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</si>
  <si>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Николаев Антон</t>
  </si>
  <si>
    <t>Емелин Павел</t>
  </si>
  <si>
    <t>Самарская обл.</t>
  </si>
  <si>
    <t>Тольятти</t>
  </si>
  <si>
    <t>Тюпенкин Олег</t>
  </si>
  <si>
    <t>Шубин Кирилл</t>
  </si>
  <si>
    <t>Долгопрудный</t>
  </si>
  <si>
    <t>Куприянов Александр</t>
  </si>
  <si>
    <t>Смоленская обл.</t>
  </si>
  <si>
    <t>Вязьма</t>
  </si>
  <si>
    <t>Жаданова Екатерина</t>
  </si>
  <si>
    <t>Зеленоград</t>
  </si>
  <si>
    <t>Данилова Марина</t>
  </si>
  <si>
    <t>Алексеев Александр</t>
  </si>
  <si>
    <t>Плетенёв Антон</t>
  </si>
  <si>
    <t>Павлов Евгений</t>
  </si>
  <si>
    <t>Чапаев Кирилл</t>
  </si>
  <si>
    <t>Горьков Александр</t>
  </si>
  <si>
    <t>Плюхин Максим</t>
  </si>
  <si>
    <t>Кузоватово</t>
  </si>
  <si>
    <t>Пономарёв Пётр</t>
  </si>
  <si>
    <t>Волгоградская обл.</t>
  </si>
  <si>
    <t>Охотников Егор</t>
  </si>
  <si>
    <t>нк</t>
  </si>
  <si>
    <t>ст.Распопинская</t>
  </si>
  <si>
    <t>Власюк Антон</t>
  </si>
  <si>
    <t>Свердловская обл.</t>
  </si>
  <si>
    <t>Екатеринбург</t>
  </si>
  <si>
    <t>Загороднюк Евгений</t>
  </si>
  <si>
    <t>Мосолов Руслан</t>
  </si>
  <si>
    <t>22</t>
  </si>
  <si>
    <t>23</t>
  </si>
  <si>
    <t>24</t>
  </si>
  <si>
    <t>25</t>
  </si>
  <si>
    <t>Черноситов Владимир</t>
  </si>
  <si>
    <t>Краснодарский край</t>
  </si>
  <si>
    <t>Новороссийск</t>
  </si>
  <si>
    <t>Кожухов Дмитрий</t>
  </si>
  <si>
    <t>Чудайкин Игорь</t>
  </si>
  <si>
    <t>Жильцов Константин</t>
  </si>
  <si>
    <t>Павлов Дмитрий</t>
  </si>
  <si>
    <t>Терентьев Артём</t>
  </si>
  <si>
    <t>МИНИСТЕРСТВО СПОРТА РФ
РОССИЙСКАЯ АВТОМОБИЛЬНАЯ ФЕДЕРАЦИЯ
ЧЕМПИОНАТ РОССИИ в спортивной дисциплине ралли-рейды "Т2" (1660621811Л)
Зачет Штурманов
ТЕКУЩИЙ ПРОТОКОЛ ЛИЧНЫХ РЕЗУЛЬТАТОВ  2021</t>
  </si>
  <si>
    <t>Рыбин Дмитрий</t>
  </si>
  <si>
    <t>МИНИСТЕРСТВО СПОРТА РФ
РОССИЙСКАЯ АВТОМОБИЛЬНАЯ ФЕДЕРАЦИЯ
ЧЕМПИОНАТ РОССИИ в спортивной дисциплине ралли-рейды " R" (1660671811Л)
Зачет Штурманов
ТЕКУЩИЙ ПРОТОКОЛ ЛИЧНЫХ РЕЗУЛЬТАТОВ  2021</t>
  </si>
  <si>
    <t>Охотников Дмитрий</t>
  </si>
  <si>
    <t>МИНИСТЕРСТВО СПОРТА РФ
РОССИЙСКАЯ АВТОМОБИЛЬНАЯ ФЕДЕРАЦИЯ
ЧЕМПИОНАТ РОССИИ в спортивной дисциплине ралли-рейды "Т3" (16606631811Л)
Зачет Штурманов
ТЕКУЩИЙ ПРОТОКОЛ ЛИЧНЫХ РЕЗУЛЬТАТОВ  2021</t>
  </si>
  <si>
    <t>Соскин Михаил</t>
  </si>
  <si>
    <t>Андреев Александр</t>
  </si>
  <si>
    <t>МИНИСТЕРСТВО СПОРТА РФ
РОССИЙСКАЯ АВТОМОБИЛЬНАЯ ФЕДЕРАЦИЯ
ЧЕМПИОНАТ РОССИИ в спортивной дисциплине ралли-рейды "Т4" (1660651811Л)
Зачет Штурманов
ТЕКУЩИЙ ПРОТОКОЛ ЛИЧНЫХ РЕЗУЛЬТАТОВ  2021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</si>
  <si>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Штурманов
ТЕКУЩИЙ ПРОТОКОЛ ЛИЧНЫХ РЕЗУЛЬТАТОВ  2021</t>
  </si>
  <si>
    <t>Новиков Владимир</t>
  </si>
  <si>
    <t>Кузьмич Алексей</t>
  </si>
  <si>
    <t>Томилино</t>
  </si>
  <si>
    <t>Самарин Андрей</t>
  </si>
  <si>
    <t>Курская обл.</t>
  </si>
  <si>
    <t>Курск</t>
  </si>
  <si>
    <t>1 этап
ЕКП №39317
04-07.02.2021
Ленинградская обл.,
Приозерск</t>
  </si>
  <si>
    <t>2 этап
ЕКП №39319
24-27.04.2021
Астраханская обл.,
Астрахань</t>
  </si>
  <si>
    <t>Марзалюк Владимир</t>
  </si>
  <si>
    <t>Бородин Андрей</t>
  </si>
  <si>
    <t>Батенко Андрей</t>
  </si>
  <si>
    <t>Щанов Александр</t>
  </si>
  <si>
    <t>Никифоров Андрей</t>
  </si>
  <si>
    <t>Мальцев Алексей</t>
  </si>
  <si>
    <t>Владимирская обл.</t>
  </si>
  <si>
    <t>Владимир</t>
  </si>
  <si>
    <t>Малинин Юрий</t>
  </si>
  <si>
    <t>Боровков Борис</t>
  </si>
  <si>
    <t>Волгоград</t>
  </si>
  <si>
    <t>1 этап
ЕКП №39936
24-27.04.2021
Астраханская обл.,
Астрахань</t>
  </si>
  <si>
    <t>Ахмадеев Руслан</t>
  </si>
  <si>
    <t>Респ.Татарстан</t>
  </si>
  <si>
    <t>Н.Челны</t>
  </si>
  <si>
    <t>Никитин Дмитрий</t>
  </si>
  <si>
    <t>Арсланов Альберт</t>
  </si>
  <si>
    <t>Мокеев Андрей</t>
  </si>
  <si>
    <t>Филякин Александр</t>
  </si>
  <si>
    <t>Нижегородская обл.</t>
  </si>
  <si>
    <t>Н.Новгород</t>
  </si>
  <si>
    <t>Моисеев Владимир</t>
  </si>
  <si>
    <t>Яковлев Евгений</t>
  </si>
  <si>
    <t>Свистунов Дмитрий</t>
  </si>
  <si>
    <t>Гущин Вячеслав</t>
  </si>
  <si>
    <t>Лебедев Сергей</t>
  </si>
  <si>
    <t>Нежнов Олег</t>
  </si>
  <si>
    <t>Носов Владимир</t>
  </si>
  <si>
    <t>Уперенко Олег</t>
  </si>
  <si>
    <t>Петенко Игорь</t>
  </si>
  <si>
    <t>Петенко Людмила</t>
  </si>
  <si>
    <t>Шапошников Алексей</t>
  </si>
  <si>
    <t>26-40</t>
  </si>
  <si>
    <t>3 этап
ЕКП №39320
23-26.09.2021
Ульяновская обл.</t>
  </si>
  <si>
    <t>4 этап
ЕКП №39318
20-24.10.2021
Волгоградская обл.</t>
  </si>
  <si>
    <t>5 этап
ЕКП №39321
18-22.11.2021
Ростовская обл.</t>
  </si>
  <si>
    <t>2 этап
ЕКП №39937
23-26.09.2021
Ульяновская обл.</t>
  </si>
  <si>
    <t>3 этап
ЕКП №39322
20-24.10.2021
Волгоградская обл.</t>
  </si>
  <si>
    <t>анн.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</si>
</sst>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5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0" fontId="8" fillId="0" borderId="22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49" fontId="8" fillId="0" borderId="29" xfId="0" applyNumberFormat="1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9" fontId="8" fillId="3" borderId="30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3" borderId="16" xfId="0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4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center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31" xfId="0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8" fillId="0" borderId="40" xfId="0" applyFont="1" applyFill="1" applyBorder="1" applyAlignment="1" applyProtection="1">
      <alignment vertical="center" wrapText="1"/>
    </xf>
    <xf numFmtId="0" fontId="8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6" fillId="4" borderId="50" xfId="0" applyFont="1" applyFill="1" applyBorder="1" applyAlignment="1">
      <alignment horizontal="center" vertical="center" wrapText="1"/>
    </xf>
    <xf numFmtId="49" fontId="6" fillId="4" borderId="5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0" fontId="8" fillId="3" borderId="58" xfId="0" applyFont="1" applyFill="1" applyBorder="1" applyAlignment="1" applyProtection="1">
      <alignment vertical="center" wrapText="1"/>
    </xf>
    <xf numFmtId="0" fontId="8" fillId="0" borderId="58" xfId="0" applyFont="1" applyFill="1" applyBorder="1" applyAlignment="1" applyProtection="1">
      <alignment vertical="center" wrapText="1"/>
    </xf>
    <xf numFmtId="0" fontId="8" fillId="3" borderId="52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0" fontId="8" fillId="0" borderId="59" xfId="0" applyFont="1" applyFill="1" applyBorder="1" applyAlignment="1" applyProtection="1">
      <alignment vertical="center" wrapText="1"/>
    </xf>
    <xf numFmtId="0" fontId="8" fillId="0" borderId="60" xfId="0" applyFont="1" applyFill="1" applyBorder="1" applyAlignment="1" applyProtection="1">
      <alignment vertical="center" wrapText="1"/>
    </xf>
    <xf numFmtId="49" fontId="8" fillId="3" borderId="61" xfId="0" applyNumberFormat="1" applyFont="1" applyFill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8" fillId="0" borderId="64" xfId="0" applyFont="1" applyFill="1" applyBorder="1" applyAlignment="1" applyProtection="1">
      <alignment vertical="center" wrapText="1"/>
    </xf>
    <xf numFmtId="0" fontId="8" fillId="3" borderId="62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7" fillId="3" borderId="62" xfId="0" applyFont="1" applyFill="1" applyBorder="1" applyAlignment="1">
      <alignment horizontal="center"/>
    </xf>
    <xf numFmtId="49" fontId="6" fillId="2" borderId="66" xfId="0" applyNumberFormat="1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3" borderId="47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49" fontId="8" fillId="0" borderId="67" xfId="0" applyNumberFormat="1" applyFont="1" applyBorder="1" applyAlignment="1">
      <alignment horizontal="center"/>
    </xf>
    <xf numFmtId="0" fontId="8" fillId="3" borderId="67" xfId="0" applyFont="1" applyFill="1" applyBorder="1" applyAlignment="1" applyProtection="1">
      <alignment vertical="center" wrapText="1"/>
    </xf>
    <xf numFmtId="0" fontId="8" fillId="0" borderId="67" xfId="0" applyFont="1" applyFill="1" applyBorder="1" applyAlignment="1" applyProtection="1">
      <alignment horizontal="center" vertical="center" wrapText="1"/>
    </xf>
    <xf numFmtId="0" fontId="8" fillId="0" borderId="67" xfId="0" applyFont="1" applyFill="1" applyBorder="1" applyAlignment="1" applyProtection="1">
      <alignment vertical="center" wrapText="1"/>
    </xf>
    <xf numFmtId="0" fontId="8" fillId="3" borderId="43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49" fontId="8" fillId="0" borderId="68" xfId="0" applyNumberFormat="1" applyFont="1" applyBorder="1" applyAlignment="1">
      <alignment horizontal="center"/>
    </xf>
    <xf numFmtId="0" fontId="8" fillId="0" borderId="68" xfId="0" applyFont="1" applyFill="1" applyBorder="1" applyAlignment="1" applyProtection="1">
      <alignment vertical="center" wrapText="1"/>
    </xf>
    <xf numFmtId="0" fontId="8" fillId="0" borderId="69" xfId="0" applyFont="1" applyFill="1" applyBorder="1" applyAlignment="1" applyProtection="1">
      <alignment vertical="center" wrapText="1"/>
    </xf>
    <xf numFmtId="49" fontId="8" fillId="0" borderId="70" xfId="0" applyNumberFormat="1" applyFont="1" applyBorder="1" applyAlignment="1">
      <alignment horizontal="center"/>
    </xf>
    <xf numFmtId="0" fontId="8" fillId="0" borderId="70" xfId="0" applyFont="1" applyFill="1" applyBorder="1" applyAlignment="1" applyProtection="1">
      <alignment vertical="center" wrapText="1"/>
    </xf>
    <xf numFmtId="0" fontId="8" fillId="0" borderId="71" xfId="0" applyFont="1" applyFill="1" applyBorder="1" applyAlignment="1" applyProtection="1">
      <alignment vertical="center" wrapText="1"/>
    </xf>
    <xf numFmtId="0" fontId="7" fillId="3" borderId="54" xfId="0" applyFont="1" applyFill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0" fontId="6" fillId="2" borderId="72" xfId="0" applyFont="1" applyFill="1" applyBorder="1" applyAlignment="1">
      <alignment horizontal="center" vertical="center" wrapText="1"/>
    </xf>
    <xf numFmtId="49" fontId="6" fillId="2" borderId="73" xfId="0" applyNumberFormat="1" applyFont="1" applyFill="1" applyBorder="1" applyAlignment="1">
      <alignment horizontal="center" vertical="center"/>
    </xf>
    <xf numFmtId="49" fontId="6" fillId="2" borderId="74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0" fillId="3" borderId="75" xfId="0" applyFont="1" applyFill="1" applyBorder="1" applyAlignment="1">
      <alignment horizontal="center"/>
    </xf>
    <xf numFmtId="0" fontId="9" fillId="3" borderId="75" xfId="0" applyFont="1" applyFill="1" applyBorder="1" applyAlignment="1">
      <alignment horizontal="center"/>
    </xf>
    <xf numFmtId="0" fontId="10" fillId="3" borderId="76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/>
    </xf>
    <xf numFmtId="0" fontId="9" fillId="3" borderId="77" xfId="0" applyFont="1" applyFill="1" applyBorder="1" applyAlignment="1">
      <alignment horizontal="center"/>
    </xf>
    <xf numFmtId="0" fontId="9" fillId="3" borderId="78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 vertical="center" wrapText="1"/>
    </xf>
    <xf numFmtId="49" fontId="6" fillId="2" borderId="79" xfId="0" applyNumberFormat="1" applyFont="1" applyFill="1" applyBorder="1" applyAlignment="1">
      <alignment horizontal="center" vertical="center"/>
    </xf>
    <xf numFmtId="0" fontId="7" fillId="0" borderId="43" xfId="0" applyFont="1" applyBorder="1"/>
    <xf numFmtId="0" fontId="7" fillId="0" borderId="44" xfId="0" applyFont="1" applyBorder="1"/>
    <xf numFmtId="0" fontId="7" fillId="0" borderId="62" xfId="0" applyFont="1" applyBorder="1"/>
    <xf numFmtId="0" fontId="7" fillId="0" borderId="63" xfId="0" applyFont="1" applyBorder="1"/>
    <xf numFmtId="0" fontId="7" fillId="0" borderId="54" xfId="0" applyFont="1" applyBorder="1"/>
    <xf numFmtId="0" fontId="7" fillId="0" borderId="55" xfId="0" applyFont="1" applyBorder="1"/>
    <xf numFmtId="0" fontId="8" fillId="0" borderId="27" xfId="0" applyFont="1" applyFill="1" applyBorder="1" applyAlignment="1" applyProtection="1">
      <alignment horizontal="center" vertical="center" wrapText="1"/>
    </xf>
    <xf numFmtId="49" fontId="8" fillId="0" borderId="64" xfId="0" applyNumberFormat="1" applyFont="1" applyBorder="1" applyAlignment="1">
      <alignment horizontal="center"/>
    </xf>
    <xf numFmtId="0" fontId="8" fillId="3" borderId="64" xfId="0" applyFont="1" applyFill="1" applyBorder="1" applyAlignment="1" applyProtection="1">
      <alignment vertical="center" wrapText="1"/>
    </xf>
    <xf numFmtId="0" fontId="8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49" fontId="8" fillId="0" borderId="81" xfId="0" applyNumberFormat="1" applyFont="1" applyBorder="1" applyAlignment="1">
      <alignment horizontal="center"/>
    </xf>
    <xf numFmtId="0" fontId="8" fillId="0" borderId="81" xfId="0" applyFont="1" applyFill="1" applyBorder="1" applyAlignment="1" applyProtection="1">
      <alignment vertical="center" wrapText="1"/>
    </xf>
    <xf numFmtId="0" fontId="8" fillId="0" borderId="82" xfId="0" applyFont="1" applyFill="1" applyBorder="1" applyAlignment="1" applyProtection="1">
      <alignment vertical="center" wrapText="1"/>
    </xf>
    <xf numFmtId="0" fontId="8" fillId="0" borderId="58" xfId="0" applyFont="1" applyBorder="1" applyAlignment="1" applyProtection="1">
      <alignment vertical="center" wrapText="1"/>
    </xf>
    <xf numFmtId="0" fontId="8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49" fontId="8" fillId="0" borderId="6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9" fillId="3" borderId="85" xfId="0" applyFont="1" applyFill="1" applyBorder="1" applyAlignment="1">
      <alignment horizontal="center"/>
    </xf>
    <xf numFmtId="0" fontId="8" fillId="3" borderId="40" xfId="0" applyFont="1" applyFill="1" applyBorder="1" applyAlignment="1" applyProtection="1">
      <alignment vertical="center" wrapText="1"/>
    </xf>
    <xf numFmtId="0" fontId="8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5" borderId="80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72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365125</xdr:colOff>
      <xdr:row>1</xdr:row>
      <xdr:rowOff>860750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1870"/>
          <a:ext cx="788987" cy="7485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80" zoomScaleNormal="8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5" width="12.5546875" customWidth="1"/>
  </cols>
  <sheetData>
    <row r="1" spans="1:15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5" ht="106.5" customHeight="1" x14ac:dyDescent="0.35">
      <c r="A2" s="166" t="s">
        <v>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2.45" customHeight="1" thickBot="1" x14ac:dyDescent="0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8"/>
      <c r="M3" s="38"/>
    </row>
    <row r="4" spans="1:15" ht="60" customHeight="1" thickBot="1" x14ac:dyDescent="0.3">
      <c r="A4" s="172" t="s">
        <v>0</v>
      </c>
      <c r="B4" s="175" t="s">
        <v>15</v>
      </c>
      <c r="C4" s="172" t="s">
        <v>1</v>
      </c>
      <c r="D4" s="172" t="s">
        <v>2</v>
      </c>
      <c r="E4" s="172" t="s">
        <v>17</v>
      </c>
      <c r="F4" s="168" t="s">
        <v>94</v>
      </c>
      <c r="G4" s="169"/>
      <c r="H4" s="167" t="s">
        <v>95</v>
      </c>
      <c r="I4" s="167"/>
      <c r="J4" s="167" t="s">
        <v>129</v>
      </c>
      <c r="K4" s="167"/>
      <c r="L4" s="167" t="s">
        <v>130</v>
      </c>
      <c r="M4" s="167"/>
      <c r="N4" s="167" t="s">
        <v>131</v>
      </c>
      <c r="O4" s="167"/>
    </row>
    <row r="5" spans="1:15" ht="57.75" customHeight="1" thickBot="1" x14ac:dyDescent="0.3">
      <c r="A5" s="173"/>
      <c r="B5" s="176"/>
      <c r="C5" s="173"/>
      <c r="D5" s="173"/>
      <c r="E5" s="173"/>
      <c r="F5" s="170"/>
      <c r="G5" s="171"/>
      <c r="H5" s="167"/>
      <c r="I5" s="167"/>
      <c r="J5" s="167"/>
      <c r="K5" s="167"/>
      <c r="L5" s="167"/>
      <c r="M5" s="167"/>
      <c r="N5" s="167"/>
      <c r="O5" s="167"/>
    </row>
    <row r="6" spans="1:15" ht="21" customHeight="1" thickBot="1" x14ac:dyDescent="0.3">
      <c r="A6" s="174"/>
      <c r="B6" s="177"/>
      <c r="C6" s="174"/>
      <c r="D6" s="174"/>
      <c r="E6" s="174"/>
      <c r="F6" s="93" t="s">
        <v>3</v>
      </c>
      <c r="G6" s="92" t="s">
        <v>4</v>
      </c>
      <c r="H6" s="7" t="s">
        <v>3</v>
      </c>
      <c r="I6" s="8" t="s">
        <v>4</v>
      </c>
      <c r="J6" s="113" t="s">
        <v>3</v>
      </c>
      <c r="K6" s="114" t="s">
        <v>4</v>
      </c>
      <c r="L6" s="113" t="s">
        <v>3</v>
      </c>
      <c r="M6" s="115" t="s">
        <v>4</v>
      </c>
      <c r="N6" s="135" t="s">
        <v>3</v>
      </c>
      <c r="O6" s="136" t="s">
        <v>4</v>
      </c>
    </row>
    <row r="7" spans="1:15" s="11" customFormat="1" ht="16.2" customHeight="1" x14ac:dyDescent="0.35">
      <c r="A7" s="49" t="s">
        <v>5</v>
      </c>
      <c r="B7" s="50" t="s">
        <v>89</v>
      </c>
      <c r="C7" s="51">
        <f>SUM(G7,I7,K7,M7)</f>
        <v>36</v>
      </c>
      <c r="D7" s="50" t="s">
        <v>13</v>
      </c>
      <c r="E7" s="50" t="s">
        <v>90</v>
      </c>
      <c r="F7" s="101">
        <v>1</v>
      </c>
      <c r="G7" s="102">
        <v>30</v>
      </c>
      <c r="H7" s="101">
        <v>7</v>
      </c>
      <c r="I7" s="102">
        <v>6</v>
      </c>
      <c r="J7" s="86"/>
      <c r="K7" s="87"/>
      <c r="L7" s="86"/>
      <c r="M7" s="129"/>
      <c r="N7" s="137"/>
      <c r="O7" s="138"/>
    </row>
    <row r="8" spans="1:15" s="11" customFormat="1" ht="16.2" customHeight="1" x14ac:dyDescent="0.35">
      <c r="A8" s="49" t="s">
        <v>6</v>
      </c>
      <c r="B8" s="50" t="s">
        <v>76</v>
      </c>
      <c r="C8" s="51">
        <f>SUM(G8,I8,K8,M8)</f>
        <v>30</v>
      </c>
      <c r="D8" s="50" t="s">
        <v>12</v>
      </c>
      <c r="E8" s="50" t="s">
        <v>12</v>
      </c>
      <c r="F8" s="95">
        <v>20</v>
      </c>
      <c r="G8" s="96">
        <v>0</v>
      </c>
      <c r="H8" s="117">
        <v>1</v>
      </c>
      <c r="I8" s="96">
        <v>30</v>
      </c>
      <c r="J8" s="86"/>
      <c r="K8" s="87"/>
      <c r="L8" s="116"/>
      <c r="M8" s="130"/>
      <c r="N8" s="139"/>
      <c r="O8" s="140"/>
    </row>
    <row r="9" spans="1:15" s="11" customFormat="1" ht="16.2" customHeight="1" x14ac:dyDescent="0.35">
      <c r="A9" s="49" t="s">
        <v>8</v>
      </c>
      <c r="B9" s="50" t="s">
        <v>65</v>
      </c>
      <c r="C9" s="51">
        <f>SUM(G9,I9,K9,M9)</f>
        <v>23</v>
      </c>
      <c r="D9" s="50" t="s">
        <v>19</v>
      </c>
      <c r="E9" s="50" t="s">
        <v>19</v>
      </c>
      <c r="F9" s="95">
        <v>9</v>
      </c>
      <c r="G9" s="96">
        <v>2</v>
      </c>
      <c r="H9" s="117">
        <v>2</v>
      </c>
      <c r="I9" s="96">
        <v>21</v>
      </c>
      <c r="J9" s="95"/>
      <c r="K9" s="96"/>
      <c r="L9" s="118"/>
      <c r="M9" s="163"/>
      <c r="N9" s="139"/>
      <c r="O9" s="140"/>
    </row>
    <row r="10" spans="1:15" s="11" customFormat="1" ht="16.2" customHeight="1" x14ac:dyDescent="0.35">
      <c r="A10" s="49" t="s">
        <v>9</v>
      </c>
      <c r="B10" s="50" t="s">
        <v>88</v>
      </c>
      <c r="C10" s="51">
        <f>SUM(G10,I10,M10)</f>
        <v>21</v>
      </c>
      <c r="D10" s="50" t="s">
        <v>12</v>
      </c>
      <c r="E10" s="50" t="s">
        <v>12</v>
      </c>
      <c r="F10" s="95">
        <v>2</v>
      </c>
      <c r="G10" s="96">
        <v>21</v>
      </c>
      <c r="H10" s="118"/>
      <c r="I10" s="96"/>
      <c r="J10" s="95"/>
      <c r="K10" s="96"/>
      <c r="L10" s="118"/>
      <c r="M10" s="163"/>
      <c r="N10" s="139"/>
      <c r="O10" s="140"/>
    </row>
    <row r="11" spans="1:15" s="11" customFormat="1" ht="16.2" customHeight="1" x14ac:dyDescent="0.35">
      <c r="A11" s="49" t="s">
        <v>10</v>
      </c>
      <c r="B11" s="50" t="s">
        <v>74</v>
      </c>
      <c r="C11" s="51">
        <f>SUM(G11,I11,K11,M11)</f>
        <v>20</v>
      </c>
      <c r="D11" s="50" t="s">
        <v>12</v>
      </c>
      <c r="E11" s="50" t="s">
        <v>12</v>
      </c>
      <c r="F11" s="95">
        <v>3</v>
      </c>
      <c r="G11" s="96">
        <v>20</v>
      </c>
      <c r="H11" s="117">
        <v>28</v>
      </c>
      <c r="I11" s="96">
        <v>0</v>
      </c>
      <c r="J11" s="95"/>
      <c r="K11" s="96"/>
      <c r="L11" s="118"/>
      <c r="M11" s="163"/>
      <c r="N11" s="139"/>
      <c r="O11" s="140"/>
    </row>
    <row r="12" spans="1:15" s="11" customFormat="1" ht="16.2" customHeight="1" x14ac:dyDescent="0.35">
      <c r="A12" s="49" t="s">
        <v>11</v>
      </c>
      <c r="B12" s="50" t="s">
        <v>121</v>
      </c>
      <c r="C12" s="51">
        <f>SUM(G12,I12,M12)</f>
        <v>17</v>
      </c>
      <c r="D12" s="50" t="s">
        <v>19</v>
      </c>
      <c r="E12" s="50" t="s">
        <v>19</v>
      </c>
      <c r="F12" s="95"/>
      <c r="G12" s="96"/>
      <c r="H12" s="117">
        <v>4</v>
      </c>
      <c r="I12" s="96">
        <v>17</v>
      </c>
      <c r="J12" s="95"/>
      <c r="K12" s="96"/>
      <c r="L12" s="118"/>
      <c r="M12" s="163"/>
      <c r="N12" s="139"/>
      <c r="O12" s="140"/>
    </row>
    <row r="13" spans="1:15" s="11" customFormat="1" ht="16.2" customHeight="1" x14ac:dyDescent="0.35">
      <c r="A13" s="49" t="s">
        <v>14</v>
      </c>
      <c r="B13" s="17" t="s">
        <v>62</v>
      </c>
      <c r="C13" s="51">
        <f>SUM(G13,I13,K13,M13)</f>
        <v>17</v>
      </c>
      <c r="D13" s="17" t="s">
        <v>63</v>
      </c>
      <c r="E13" s="17" t="s">
        <v>64</v>
      </c>
      <c r="F13" s="95">
        <v>5</v>
      </c>
      <c r="G13" s="96">
        <v>13</v>
      </c>
      <c r="H13" s="117">
        <v>8</v>
      </c>
      <c r="I13" s="96">
        <v>4</v>
      </c>
      <c r="J13" s="86"/>
      <c r="K13" s="87"/>
      <c r="L13" s="86"/>
      <c r="M13" s="129"/>
      <c r="N13" s="139"/>
      <c r="O13" s="140"/>
    </row>
    <row r="14" spans="1:15" s="11" customFormat="1" ht="16.2" customHeight="1" x14ac:dyDescent="0.35">
      <c r="A14" s="49" t="s">
        <v>20</v>
      </c>
      <c r="B14" s="17" t="s">
        <v>127</v>
      </c>
      <c r="C14" s="51">
        <f>SUM(G14,I14,M14)</f>
        <v>16</v>
      </c>
      <c r="D14" s="17" t="s">
        <v>12</v>
      </c>
      <c r="E14" s="17" t="s">
        <v>12</v>
      </c>
      <c r="F14" s="95"/>
      <c r="G14" s="96"/>
      <c r="H14" s="117">
        <v>3</v>
      </c>
      <c r="I14" s="96">
        <v>16</v>
      </c>
      <c r="J14" s="86"/>
      <c r="K14" s="87"/>
      <c r="L14" s="116"/>
      <c r="M14" s="130"/>
      <c r="N14" s="139"/>
      <c r="O14" s="140"/>
    </row>
    <row r="15" spans="1:15" s="11" customFormat="1" ht="16.2" customHeight="1" x14ac:dyDescent="0.35">
      <c r="A15" s="49" t="s">
        <v>24</v>
      </c>
      <c r="B15" s="75" t="s">
        <v>122</v>
      </c>
      <c r="C15" s="51">
        <f>SUM(G15,I15,M15)</f>
        <v>13</v>
      </c>
      <c r="D15" s="75" t="s">
        <v>115</v>
      </c>
      <c r="E15" s="75" t="s">
        <v>116</v>
      </c>
      <c r="F15" s="95"/>
      <c r="G15" s="96"/>
      <c r="H15" s="117">
        <v>5</v>
      </c>
      <c r="I15" s="96">
        <v>13</v>
      </c>
      <c r="J15" s="95"/>
      <c r="K15" s="96"/>
      <c r="L15" s="118"/>
      <c r="M15" s="130"/>
      <c r="N15" s="139"/>
      <c r="O15" s="140"/>
    </row>
    <row r="16" spans="1:15" s="11" customFormat="1" ht="16.2" customHeight="1" x14ac:dyDescent="0.35">
      <c r="A16" s="49" t="s">
        <v>25</v>
      </c>
      <c r="B16" s="75" t="s">
        <v>53</v>
      </c>
      <c r="C16" s="51">
        <f>SUM(G16,I16,K16,M16)</f>
        <v>13</v>
      </c>
      <c r="D16" s="75" t="s">
        <v>19</v>
      </c>
      <c r="E16" s="75" t="s">
        <v>19</v>
      </c>
      <c r="F16" s="95">
        <v>4</v>
      </c>
      <c r="G16" s="96">
        <v>13</v>
      </c>
      <c r="H16" s="117" t="s">
        <v>60</v>
      </c>
      <c r="I16" s="96"/>
      <c r="J16" s="95"/>
      <c r="K16" s="96"/>
      <c r="L16" s="95"/>
      <c r="M16" s="129"/>
      <c r="N16" s="139"/>
      <c r="O16" s="140"/>
    </row>
    <row r="17" spans="1:15" s="11" customFormat="1" ht="16.2" customHeight="1" x14ac:dyDescent="0.35">
      <c r="A17" s="49" t="s">
        <v>26</v>
      </c>
      <c r="B17" s="75" t="s">
        <v>52</v>
      </c>
      <c r="C17" s="51">
        <f>SUM(G17,I17,K17,M17)</f>
        <v>10</v>
      </c>
      <c r="D17" s="75" t="s">
        <v>21</v>
      </c>
      <c r="E17" s="75" t="s">
        <v>22</v>
      </c>
      <c r="F17" s="95">
        <v>12</v>
      </c>
      <c r="G17" s="96">
        <v>5</v>
      </c>
      <c r="H17" s="117">
        <v>11</v>
      </c>
      <c r="I17" s="96">
        <v>5</v>
      </c>
      <c r="J17" s="95"/>
      <c r="K17" s="96"/>
      <c r="L17" s="95"/>
      <c r="M17" s="129"/>
      <c r="N17" s="139"/>
      <c r="O17" s="140"/>
    </row>
    <row r="18" spans="1:15" s="11" customFormat="1" ht="16.2" customHeight="1" x14ac:dyDescent="0.35">
      <c r="A18" s="49" t="s">
        <v>27</v>
      </c>
      <c r="B18" s="75" t="s">
        <v>54</v>
      </c>
      <c r="C18" s="51">
        <f>SUM(G18,I18,K18,M18)</f>
        <v>10</v>
      </c>
      <c r="D18" s="75" t="s">
        <v>12</v>
      </c>
      <c r="E18" s="75" t="s">
        <v>12</v>
      </c>
      <c r="F18" s="95">
        <v>14</v>
      </c>
      <c r="G18" s="96">
        <v>5</v>
      </c>
      <c r="H18" s="117">
        <v>12</v>
      </c>
      <c r="I18" s="96">
        <v>5</v>
      </c>
      <c r="J18" s="95"/>
      <c r="K18" s="96"/>
      <c r="L18" s="95"/>
      <c r="M18" s="129"/>
      <c r="N18" s="139"/>
      <c r="O18" s="140"/>
    </row>
    <row r="19" spans="1:15" s="11" customFormat="1" ht="16.2" customHeight="1" x14ac:dyDescent="0.35">
      <c r="A19" s="49" t="s">
        <v>28</v>
      </c>
      <c r="B19" s="17" t="s">
        <v>123</v>
      </c>
      <c r="C19" s="51">
        <f>SUM(G19,I19,M19)</f>
        <v>9</v>
      </c>
      <c r="D19" s="17" t="s">
        <v>12</v>
      </c>
      <c r="E19" s="17" t="s">
        <v>12</v>
      </c>
      <c r="F19" s="95"/>
      <c r="G19" s="96"/>
      <c r="H19" s="117">
        <v>6</v>
      </c>
      <c r="I19" s="96">
        <v>9</v>
      </c>
      <c r="J19" s="86"/>
      <c r="K19" s="87"/>
      <c r="L19" s="86"/>
      <c r="M19" s="129"/>
      <c r="N19" s="139"/>
      <c r="O19" s="140"/>
    </row>
    <row r="20" spans="1:15" s="11" customFormat="1" ht="16.2" customHeight="1" x14ac:dyDescent="0.35">
      <c r="A20" s="49" t="s">
        <v>29</v>
      </c>
      <c r="B20" s="17" t="s">
        <v>44</v>
      </c>
      <c r="C20" s="51">
        <f t="shared" ref="C20:C52" si="0">SUM(G20,I20,K20,M20)</f>
        <v>9</v>
      </c>
      <c r="D20" s="17" t="s">
        <v>45</v>
      </c>
      <c r="E20" s="17" t="s">
        <v>46</v>
      </c>
      <c r="F20" s="95">
        <v>6</v>
      </c>
      <c r="G20" s="96">
        <v>9</v>
      </c>
      <c r="H20" s="117"/>
      <c r="I20" s="96"/>
      <c r="J20" s="86"/>
      <c r="K20" s="87"/>
      <c r="L20" s="86"/>
      <c r="M20" s="129"/>
      <c r="N20" s="139"/>
      <c r="O20" s="140"/>
    </row>
    <row r="21" spans="1:15" s="11" customFormat="1" ht="16.2" customHeight="1" x14ac:dyDescent="0.35">
      <c r="A21" s="49" t="s">
        <v>30</v>
      </c>
      <c r="B21" s="17" t="s">
        <v>91</v>
      </c>
      <c r="C21" s="51">
        <f t="shared" si="0"/>
        <v>6</v>
      </c>
      <c r="D21" s="17" t="s">
        <v>92</v>
      </c>
      <c r="E21" s="17" t="s">
        <v>93</v>
      </c>
      <c r="F21" s="95">
        <v>7</v>
      </c>
      <c r="G21" s="96">
        <v>6</v>
      </c>
      <c r="H21" s="117" t="s">
        <v>60</v>
      </c>
      <c r="I21" s="96"/>
      <c r="J21" s="86"/>
      <c r="K21" s="87"/>
      <c r="L21" s="116"/>
      <c r="M21" s="130"/>
      <c r="N21" s="139"/>
      <c r="O21" s="140"/>
    </row>
    <row r="22" spans="1:15" s="11" customFormat="1" ht="16.2" customHeight="1" x14ac:dyDescent="0.35">
      <c r="A22" s="49" t="s">
        <v>31</v>
      </c>
      <c r="B22" s="17" t="s">
        <v>47</v>
      </c>
      <c r="C22" s="51">
        <f t="shared" si="0"/>
        <v>4</v>
      </c>
      <c r="D22" s="17" t="s">
        <v>12</v>
      </c>
      <c r="E22" s="17" t="s">
        <v>48</v>
      </c>
      <c r="F22" s="95">
        <v>8</v>
      </c>
      <c r="G22" s="96">
        <v>4</v>
      </c>
      <c r="H22" s="117" t="s">
        <v>134</v>
      </c>
      <c r="I22" s="96"/>
      <c r="J22" s="86"/>
      <c r="K22" s="87"/>
      <c r="L22" s="86"/>
      <c r="M22" s="129"/>
      <c r="N22" s="139"/>
      <c r="O22" s="140"/>
    </row>
    <row r="23" spans="1:15" s="11" customFormat="1" ht="16.2" customHeight="1" x14ac:dyDescent="0.35">
      <c r="A23" s="49" t="s">
        <v>32</v>
      </c>
      <c r="B23" s="39" t="s">
        <v>71</v>
      </c>
      <c r="C23" s="51">
        <f t="shared" si="0"/>
        <v>3</v>
      </c>
      <c r="D23" s="17" t="s">
        <v>72</v>
      </c>
      <c r="E23" s="17" t="s">
        <v>73</v>
      </c>
      <c r="F23" s="95">
        <v>26</v>
      </c>
      <c r="G23" s="96">
        <v>0</v>
      </c>
      <c r="H23" s="117">
        <v>13</v>
      </c>
      <c r="I23" s="96">
        <v>3</v>
      </c>
      <c r="J23" s="86"/>
      <c r="K23" s="87"/>
      <c r="L23" s="116"/>
      <c r="M23" s="130"/>
      <c r="N23" s="139"/>
      <c r="O23" s="140"/>
    </row>
    <row r="24" spans="1:15" s="11" customFormat="1" ht="16.2" customHeight="1" x14ac:dyDescent="0.35">
      <c r="A24" s="49" t="s">
        <v>33</v>
      </c>
      <c r="B24" s="17" t="s">
        <v>37</v>
      </c>
      <c r="C24" s="51">
        <f t="shared" si="0"/>
        <v>3</v>
      </c>
      <c r="D24" s="17" t="s">
        <v>12</v>
      </c>
      <c r="E24" s="17" t="s">
        <v>12</v>
      </c>
      <c r="F24" s="95">
        <v>21</v>
      </c>
      <c r="G24" s="96">
        <v>0</v>
      </c>
      <c r="H24" s="117">
        <v>14</v>
      </c>
      <c r="I24" s="96">
        <v>3</v>
      </c>
      <c r="J24" s="86"/>
      <c r="K24" s="87"/>
      <c r="L24" s="116"/>
      <c r="M24" s="130"/>
      <c r="N24" s="139"/>
      <c r="O24" s="140"/>
    </row>
    <row r="25" spans="1:15" s="11" customFormat="1" ht="16.2" customHeight="1" x14ac:dyDescent="0.35">
      <c r="A25" s="49" t="s">
        <v>34</v>
      </c>
      <c r="B25" s="17" t="s">
        <v>59</v>
      </c>
      <c r="C25" s="51">
        <f t="shared" si="0"/>
        <v>3</v>
      </c>
      <c r="D25" s="17" t="s">
        <v>7</v>
      </c>
      <c r="E25" s="17" t="s">
        <v>18</v>
      </c>
      <c r="F25" s="95">
        <v>16</v>
      </c>
      <c r="G25" s="96">
        <v>3</v>
      </c>
      <c r="H25" s="117">
        <v>20</v>
      </c>
      <c r="I25" s="96">
        <v>0</v>
      </c>
      <c r="J25" s="86"/>
      <c r="K25" s="87"/>
      <c r="L25" s="86"/>
      <c r="M25" s="130"/>
      <c r="N25" s="139"/>
      <c r="O25" s="140"/>
    </row>
    <row r="26" spans="1:15" s="11" customFormat="1" ht="16.2" customHeight="1" x14ac:dyDescent="0.35">
      <c r="A26" s="49" t="s">
        <v>35</v>
      </c>
      <c r="B26" s="17" t="s">
        <v>55</v>
      </c>
      <c r="C26" s="51">
        <f t="shared" si="0"/>
        <v>3</v>
      </c>
      <c r="D26" s="17" t="s">
        <v>7</v>
      </c>
      <c r="E26" s="17" t="s">
        <v>56</v>
      </c>
      <c r="F26" s="95">
        <v>15</v>
      </c>
      <c r="G26" s="96">
        <v>3</v>
      </c>
      <c r="H26" s="117">
        <v>25</v>
      </c>
      <c r="I26" s="96">
        <v>0</v>
      </c>
      <c r="J26" s="86"/>
      <c r="K26" s="87"/>
      <c r="L26" s="86"/>
      <c r="M26" s="129"/>
      <c r="N26" s="139"/>
      <c r="O26" s="140"/>
    </row>
    <row r="27" spans="1:15" s="11" customFormat="1" ht="16.2" customHeight="1" x14ac:dyDescent="0.35">
      <c r="A27" s="49" t="s">
        <v>36</v>
      </c>
      <c r="B27" s="17" t="s">
        <v>75</v>
      </c>
      <c r="C27" s="51">
        <f t="shared" si="0"/>
        <v>2</v>
      </c>
      <c r="D27" s="17" t="s">
        <v>12</v>
      </c>
      <c r="E27" s="17" t="s">
        <v>12</v>
      </c>
      <c r="F27" s="95" t="s">
        <v>60</v>
      </c>
      <c r="G27" s="45"/>
      <c r="H27" s="117">
        <v>9</v>
      </c>
      <c r="I27" s="96">
        <v>2</v>
      </c>
      <c r="J27" s="86"/>
      <c r="K27" s="87"/>
      <c r="L27" s="116"/>
      <c r="M27" s="130"/>
      <c r="N27" s="139"/>
      <c r="O27" s="140"/>
    </row>
    <row r="28" spans="1:15" s="11" customFormat="1" ht="16.2" customHeight="1" x14ac:dyDescent="0.35">
      <c r="A28" s="49" t="s">
        <v>67</v>
      </c>
      <c r="B28" s="17" t="s">
        <v>38</v>
      </c>
      <c r="C28" s="51">
        <f t="shared" si="0"/>
        <v>2</v>
      </c>
      <c r="D28" s="17" t="s">
        <v>39</v>
      </c>
      <c r="E28" s="17" t="s">
        <v>40</v>
      </c>
      <c r="F28" s="95">
        <v>10</v>
      </c>
      <c r="G28" s="45">
        <v>1</v>
      </c>
      <c r="H28" s="117">
        <v>10</v>
      </c>
      <c r="I28" s="96">
        <v>1</v>
      </c>
      <c r="J28" s="44"/>
      <c r="K28" s="45"/>
      <c r="L28" s="44"/>
      <c r="M28" s="131"/>
      <c r="N28" s="139"/>
      <c r="O28" s="140"/>
    </row>
    <row r="29" spans="1:15" s="11" customFormat="1" ht="16.2" customHeight="1" x14ac:dyDescent="0.35">
      <c r="A29" s="49" t="s">
        <v>68</v>
      </c>
      <c r="B29" s="17" t="s">
        <v>82</v>
      </c>
      <c r="C29" s="51">
        <f t="shared" si="0"/>
        <v>2</v>
      </c>
      <c r="D29" s="17" t="s">
        <v>7</v>
      </c>
      <c r="E29" s="17" t="s">
        <v>18</v>
      </c>
      <c r="F29" s="95">
        <v>18</v>
      </c>
      <c r="G29" s="45">
        <v>1</v>
      </c>
      <c r="H29" s="117">
        <v>16</v>
      </c>
      <c r="I29" s="96">
        <v>1</v>
      </c>
      <c r="J29" s="44"/>
      <c r="K29" s="45"/>
      <c r="L29" s="29"/>
      <c r="M29" s="132"/>
      <c r="N29" s="139"/>
      <c r="O29" s="140"/>
    </row>
    <row r="30" spans="1:15" s="11" customFormat="1" ht="16.2" customHeight="1" x14ac:dyDescent="0.35">
      <c r="A30" s="49" t="s">
        <v>69</v>
      </c>
      <c r="B30" s="39" t="s">
        <v>96</v>
      </c>
      <c r="C30" s="51">
        <f t="shared" si="0"/>
        <v>1</v>
      </c>
      <c r="D30" s="17" t="s">
        <v>13</v>
      </c>
      <c r="E30" s="17" t="s">
        <v>23</v>
      </c>
      <c r="F30" s="95"/>
      <c r="G30" s="45"/>
      <c r="H30" s="117">
        <v>15</v>
      </c>
      <c r="I30" s="96">
        <v>1</v>
      </c>
      <c r="J30" s="44"/>
      <c r="K30" s="45"/>
      <c r="L30" s="29"/>
      <c r="M30" s="132"/>
      <c r="N30" s="139"/>
      <c r="O30" s="140"/>
    </row>
    <row r="31" spans="1:15" s="11" customFormat="1" ht="16.2" customHeight="1" x14ac:dyDescent="0.35">
      <c r="A31" s="49" t="s">
        <v>70</v>
      </c>
      <c r="B31" s="75" t="s">
        <v>66</v>
      </c>
      <c r="C31" s="51">
        <f t="shared" si="0"/>
        <v>1</v>
      </c>
      <c r="D31" s="75" t="s">
        <v>13</v>
      </c>
      <c r="E31" s="75" t="s">
        <v>23</v>
      </c>
      <c r="F31" s="95">
        <v>17</v>
      </c>
      <c r="G31" s="90">
        <v>1</v>
      </c>
      <c r="H31" s="117">
        <v>27</v>
      </c>
      <c r="I31" s="96">
        <v>0</v>
      </c>
      <c r="J31" s="89"/>
      <c r="K31" s="90"/>
      <c r="L31" s="89"/>
      <c r="M31" s="131"/>
      <c r="N31" s="139"/>
      <c r="O31" s="140"/>
    </row>
    <row r="32" spans="1:15" s="11" customFormat="1" ht="16.2" customHeight="1" x14ac:dyDescent="0.35">
      <c r="A32" s="49" t="s">
        <v>128</v>
      </c>
      <c r="B32" s="17" t="s">
        <v>50</v>
      </c>
      <c r="C32" s="51">
        <f t="shared" si="0"/>
        <v>0</v>
      </c>
      <c r="D32" s="17" t="s">
        <v>19</v>
      </c>
      <c r="E32" s="17" t="s">
        <v>19</v>
      </c>
      <c r="F32" s="95" t="s">
        <v>60</v>
      </c>
      <c r="G32" s="119"/>
      <c r="H32" s="117">
        <v>17</v>
      </c>
      <c r="I32" s="96">
        <v>0</v>
      </c>
      <c r="J32" s="44"/>
      <c r="K32" s="45"/>
      <c r="L32" s="29"/>
      <c r="M32" s="132"/>
      <c r="N32" s="139"/>
      <c r="O32" s="140"/>
    </row>
    <row r="33" spans="1:15" s="11" customFormat="1" ht="16.2" customHeight="1" x14ac:dyDescent="0.35">
      <c r="A33" s="49" t="s">
        <v>128</v>
      </c>
      <c r="B33" s="75" t="s">
        <v>77</v>
      </c>
      <c r="C33" s="51">
        <f t="shared" si="0"/>
        <v>0</v>
      </c>
      <c r="D33" s="75" t="s">
        <v>12</v>
      </c>
      <c r="E33" s="75" t="s">
        <v>12</v>
      </c>
      <c r="F33" s="95">
        <v>25</v>
      </c>
      <c r="G33" s="90">
        <v>0</v>
      </c>
      <c r="H33" s="117">
        <v>18</v>
      </c>
      <c r="I33" s="96">
        <v>0</v>
      </c>
      <c r="J33" s="89"/>
      <c r="K33" s="90"/>
      <c r="L33" s="91"/>
      <c r="M33" s="132"/>
      <c r="N33" s="139"/>
      <c r="O33" s="140"/>
    </row>
    <row r="34" spans="1:15" s="11" customFormat="1" ht="16.2" customHeight="1" x14ac:dyDescent="0.35">
      <c r="A34" s="49" t="s">
        <v>128</v>
      </c>
      <c r="B34" s="75" t="s">
        <v>80</v>
      </c>
      <c r="C34" s="51">
        <f t="shared" si="0"/>
        <v>0</v>
      </c>
      <c r="D34" s="50" t="s">
        <v>7</v>
      </c>
      <c r="E34" s="50" t="s">
        <v>18</v>
      </c>
      <c r="F34" s="95">
        <v>22</v>
      </c>
      <c r="G34" s="90">
        <v>0</v>
      </c>
      <c r="H34" s="117">
        <v>19</v>
      </c>
      <c r="I34" s="96">
        <v>0</v>
      </c>
      <c r="J34" s="89"/>
      <c r="K34" s="90"/>
      <c r="L34" s="89"/>
      <c r="M34" s="131"/>
      <c r="N34" s="139"/>
      <c r="O34" s="140"/>
    </row>
    <row r="35" spans="1:15" s="11" customFormat="1" ht="16.2" customHeight="1" x14ac:dyDescent="0.35">
      <c r="A35" s="49" t="s">
        <v>128</v>
      </c>
      <c r="B35" s="39" t="s">
        <v>124</v>
      </c>
      <c r="C35" s="51">
        <f t="shared" si="0"/>
        <v>0</v>
      </c>
      <c r="D35" s="17" t="s">
        <v>12</v>
      </c>
      <c r="E35" s="17" t="s">
        <v>12</v>
      </c>
      <c r="F35" s="95"/>
      <c r="G35" s="45"/>
      <c r="H35" s="117">
        <v>21</v>
      </c>
      <c r="I35" s="96">
        <v>0</v>
      </c>
      <c r="J35" s="44"/>
      <c r="K35" s="45"/>
      <c r="L35" s="44"/>
      <c r="M35" s="131"/>
      <c r="N35" s="139"/>
      <c r="O35" s="140"/>
    </row>
    <row r="36" spans="1:15" s="11" customFormat="1" ht="16.2" customHeight="1" x14ac:dyDescent="0.35">
      <c r="A36" s="49" t="s">
        <v>128</v>
      </c>
      <c r="B36" s="17" t="s">
        <v>42</v>
      </c>
      <c r="C36" s="51">
        <f t="shared" si="0"/>
        <v>0</v>
      </c>
      <c r="D36" s="17" t="s">
        <v>13</v>
      </c>
      <c r="E36" s="17" t="s">
        <v>43</v>
      </c>
      <c r="F36" s="95">
        <v>11</v>
      </c>
      <c r="G36" s="45">
        <v>0</v>
      </c>
      <c r="H36" s="117">
        <v>22</v>
      </c>
      <c r="I36" s="96">
        <v>0</v>
      </c>
      <c r="J36" s="44"/>
      <c r="K36" s="45"/>
      <c r="L36" s="29"/>
      <c r="M36" s="132"/>
      <c r="N36" s="139"/>
      <c r="O36" s="140"/>
    </row>
    <row r="37" spans="1:15" s="11" customFormat="1" ht="16.2" customHeight="1" x14ac:dyDescent="0.35">
      <c r="A37" s="49" t="s">
        <v>128</v>
      </c>
      <c r="B37" s="74" t="s">
        <v>101</v>
      </c>
      <c r="C37" s="51">
        <f t="shared" si="0"/>
        <v>0</v>
      </c>
      <c r="D37" s="75" t="s">
        <v>102</v>
      </c>
      <c r="E37" s="75" t="s">
        <v>103</v>
      </c>
      <c r="F37" s="95"/>
      <c r="G37" s="90"/>
      <c r="H37" s="117">
        <v>23</v>
      </c>
      <c r="I37" s="96">
        <v>0</v>
      </c>
      <c r="J37" s="89"/>
      <c r="K37" s="90"/>
      <c r="L37" s="91"/>
      <c r="M37" s="132"/>
      <c r="N37" s="139"/>
      <c r="O37" s="140"/>
    </row>
    <row r="38" spans="1:15" s="11" customFormat="1" ht="16.2" customHeight="1" x14ac:dyDescent="0.35">
      <c r="A38" s="49" t="s">
        <v>128</v>
      </c>
      <c r="B38" s="74" t="s">
        <v>97</v>
      </c>
      <c r="C38" s="51">
        <f t="shared" si="0"/>
        <v>0</v>
      </c>
      <c r="D38" s="75" t="s">
        <v>12</v>
      </c>
      <c r="E38" s="75" t="s">
        <v>12</v>
      </c>
      <c r="F38" s="95"/>
      <c r="G38" s="90"/>
      <c r="H38" s="117">
        <v>24</v>
      </c>
      <c r="I38" s="96">
        <v>0</v>
      </c>
      <c r="J38" s="89"/>
      <c r="K38" s="90"/>
      <c r="L38" s="91"/>
      <c r="M38" s="132"/>
      <c r="N38" s="139"/>
      <c r="O38" s="140"/>
    </row>
    <row r="39" spans="1:15" s="11" customFormat="1" ht="16.2" customHeight="1" x14ac:dyDescent="0.35">
      <c r="A39" s="49" t="s">
        <v>128</v>
      </c>
      <c r="B39" s="75" t="s">
        <v>57</v>
      </c>
      <c r="C39" s="51">
        <f t="shared" si="0"/>
        <v>0</v>
      </c>
      <c r="D39" s="75" t="s">
        <v>58</v>
      </c>
      <c r="E39" s="75" t="s">
        <v>61</v>
      </c>
      <c r="F39" s="95">
        <v>19</v>
      </c>
      <c r="G39" s="90">
        <v>0</v>
      </c>
      <c r="H39" s="117">
        <v>26</v>
      </c>
      <c r="I39" s="96">
        <v>0</v>
      </c>
      <c r="J39" s="89"/>
      <c r="K39" s="90"/>
      <c r="L39" s="91"/>
      <c r="M39" s="132"/>
      <c r="N39" s="139"/>
      <c r="O39" s="140"/>
    </row>
    <row r="40" spans="1:15" s="11" customFormat="1" ht="16.2" customHeight="1" x14ac:dyDescent="0.35">
      <c r="A40" s="49" t="s">
        <v>128</v>
      </c>
      <c r="B40" s="74" t="s">
        <v>104</v>
      </c>
      <c r="C40" s="51">
        <f t="shared" si="0"/>
        <v>0</v>
      </c>
      <c r="D40" s="75" t="s">
        <v>12</v>
      </c>
      <c r="E40" s="75" t="s">
        <v>12</v>
      </c>
      <c r="F40" s="95"/>
      <c r="G40" s="90"/>
      <c r="H40" s="117">
        <v>29</v>
      </c>
      <c r="I40" s="96">
        <v>0</v>
      </c>
      <c r="J40" s="89"/>
      <c r="K40" s="90"/>
      <c r="L40" s="91"/>
      <c r="M40" s="132"/>
      <c r="N40" s="139"/>
      <c r="O40" s="140"/>
    </row>
    <row r="41" spans="1:15" s="11" customFormat="1" ht="16.2" customHeight="1" x14ac:dyDescent="0.35">
      <c r="A41" s="49" t="s">
        <v>128</v>
      </c>
      <c r="B41" s="75" t="s">
        <v>41</v>
      </c>
      <c r="C41" s="51">
        <f t="shared" si="0"/>
        <v>0</v>
      </c>
      <c r="D41" s="75" t="s">
        <v>12</v>
      </c>
      <c r="E41" s="75" t="s">
        <v>12</v>
      </c>
      <c r="F41" s="95" t="s">
        <v>60</v>
      </c>
      <c r="G41" s="90"/>
      <c r="H41" s="117">
        <v>30</v>
      </c>
      <c r="I41" s="96">
        <v>0</v>
      </c>
      <c r="J41" s="89"/>
      <c r="K41" s="90"/>
      <c r="L41" s="91"/>
      <c r="M41" s="132"/>
      <c r="N41" s="139"/>
      <c r="O41" s="140"/>
    </row>
    <row r="42" spans="1:15" s="11" customFormat="1" ht="16.2" customHeight="1" x14ac:dyDescent="0.35">
      <c r="A42" s="49" t="s">
        <v>128</v>
      </c>
      <c r="B42" s="74" t="s">
        <v>125</v>
      </c>
      <c r="C42" s="51">
        <f t="shared" si="0"/>
        <v>0</v>
      </c>
      <c r="D42" s="75" t="s">
        <v>12</v>
      </c>
      <c r="E42" s="75" t="s">
        <v>12</v>
      </c>
      <c r="F42" s="95"/>
      <c r="G42" s="90"/>
      <c r="H42" s="117">
        <v>31</v>
      </c>
      <c r="I42" s="96">
        <v>0</v>
      </c>
      <c r="J42" s="89"/>
      <c r="K42" s="90"/>
      <c r="L42" s="91"/>
      <c r="M42" s="132"/>
      <c r="N42" s="139"/>
      <c r="O42" s="140"/>
    </row>
    <row r="43" spans="1:15" s="11" customFormat="1" ht="16.2" customHeight="1" x14ac:dyDescent="0.35">
      <c r="A43" s="49" t="s">
        <v>128</v>
      </c>
      <c r="B43" s="74" t="s">
        <v>98</v>
      </c>
      <c r="C43" s="51">
        <f t="shared" si="0"/>
        <v>0</v>
      </c>
      <c r="D43" s="75" t="s">
        <v>7</v>
      </c>
      <c r="E43" s="75" t="s">
        <v>18</v>
      </c>
      <c r="F43" s="95"/>
      <c r="G43" s="90"/>
      <c r="H43" s="117">
        <v>32</v>
      </c>
      <c r="I43" s="96">
        <v>0</v>
      </c>
      <c r="J43" s="89"/>
      <c r="K43" s="90"/>
      <c r="L43" s="91"/>
      <c r="M43" s="132"/>
      <c r="N43" s="139"/>
      <c r="O43" s="140"/>
    </row>
    <row r="44" spans="1:15" s="11" customFormat="1" ht="16.2" customHeight="1" x14ac:dyDescent="0.35">
      <c r="A44" s="49" t="s">
        <v>128</v>
      </c>
      <c r="B44" s="75" t="s">
        <v>84</v>
      </c>
      <c r="C44" s="51">
        <f t="shared" si="0"/>
        <v>0</v>
      </c>
      <c r="D44" s="75" t="s">
        <v>19</v>
      </c>
      <c r="E44" s="75" t="s">
        <v>19</v>
      </c>
      <c r="F44" s="95">
        <v>13</v>
      </c>
      <c r="G44" s="90">
        <v>0</v>
      </c>
      <c r="H44" s="117"/>
      <c r="I44" s="96"/>
      <c r="J44" s="89"/>
      <c r="K44" s="90"/>
      <c r="L44" s="91"/>
      <c r="M44" s="132"/>
      <c r="N44" s="139"/>
      <c r="O44" s="140"/>
    </row>
    <row r="45" spans="1:15" s="11" customFormat="1" ht="16.2" customHeight="1" x14ac:dyDescent="0.35">
      <c r="A45" s="49" t="s">
        <v>128</v>
      </c>
      <c r="B45" s="75" t="s">
        <v>49</v>
      </c>
      <c r="C45" s="51">
        <f t="shared" si="0"/>
        <v>0</v>
      </c>
      <c r="D45" s="75" t="s">
        <v>12</v>
      </c>
      <c r="E45" s="75" t="s">
        <v>12</v>
      </c>
      <c r="F45" s="95">
        <v>23</v>
      </c>
      <c r="G45" s="90">
        <v>0</v>
      </c>
      <c r="H45" s="117"/>
      <c r="I45" s="96"/>
      <c r="J45" s="89"/>
      <c r="K45" s="90"/>
      <c r="L45" s="91"/>
      <c r="M45" s="132"/>
      <c r="N45" s="139"/>
      <c r="O45" s="140"/>
    </row>
    <row r="46" spans="1:15" s="11" customFormat="1" ht="16.2" customHeight="1" x14ac:dyDescent="0.35">
      <c r="A46" s="49" t="s">
        <v>128</v>
      </c>
      <c r="B46" s="75" t="s">
        <v>85</v>
      </c>
      <c r="C46" s="51">
        <f t="shared" si="0"/>
        <v>0</v>
      </c>
      <c r="D46" s="88" t="s">
        <v>19</v>
      </c>
      <c r="E46" s="88" t="s">
        <v>19</v>
      </c>
      <c r="F46" s="95">
        <v>24</v>
      </c>
      <c r="G46" s="90">
        <v>0</v>
      </c>
      <c r="H46" s="120"/>
      <c r="I46" s="96"/>
      <c r="J46" s="89"/>
      <c r="K46" s="90"/>
      <c r="L46" s="91"/>
      <c r="M46" s="132"/>
      <c r="N46" s="139"/>
      <c r="O46" s="140"/>
    </row>
    <row r="47" spans="1:15" s="11" customFormat="1" ht="16.2" customHeight="1" x14ac:dyDescent="0.35">
      <c r="A47" s="49"/>
      <c r="B47" s="74" t="s">
        <v>126</v>
      </c>
      <c r="C47" s="51">
        <f t="shared" si="0"/>
        <v>0</v>
      </c>
      <c r="D47" s="88" t="s">
        <v>12</v>
      </c>
      <c r="E47" s="88" t="s">
        <v>12</v>
      </c>
      <c r="F47" s="95"/>
      <c r="G47" s="90"/>
      <c r="H47" s="89" t="s">
        <v>60</v>
      </c>
      <c r="I47" s="90"/>
      <c r="J47" s="89"/>
      <c r="K47" s="90"/>
      <c r="L47" s="91"/>
      <c r="M47" s="132"/>
      <c r="N47" s="139"/>
      <c r="O47" s="140"/>
    </row>
    <row r="48" spans="1:15" s="11" customFormat="1" ht="16.2" customHeight="1" x14ac:dyDescent="0.35">
      <c r="A48" s="49"/>
      <c r="B48" s="39" t="s">
        <v>99</v>
      </c>
      <c r="C48" s="51">
        <f t="shared" si="0"/>
        <v>0</v>
      </c>
      <c r="D48" s="17" t="s">
        <v>12</v>
      </c>
      <c r="E48" s="17" t="s">
        <v>12</v>
      </c>
      <c r="F48" s="95"/>
      <c r="G48" s="45"/>
      <c r="H48" s="117" t="s">
        <v>60</v>
      </c>
      <c r="I48" s="96"/>
      <c r="J48" s="44"/>
      <c r="K48" s="45"/>
      <c r="L48" s="44"/>
      <c r="M48" s="131"/>
      <c r="N48" s="139"/>
      <c r="O48" s="140"/>
    </row>
    <row r="49" spans="1:15" s="11" customFormat="1" ht="16.2" customHeight="1" x14ac:dyDescent="0.35">
      <c r="A49" s="34"/>
      <c r="B49" s="164" t="s">
        <v>100</v>
      </c>
      <c r="C49" s="51">
        <f t="shared" si="0"/>
        <v>0</v>
      </c>
      <c r="D49" s="57" t="s">
        <v>7</v>
      </c>
      <c r="E49" s="57" t="s">
        <v>18</v>
      </c>
      <c r="F49" s="95"/>
      <c r="G49" s="45"/>
      <c r="H49" s="165" t="s">
        <v>60</v>
      </c>
      <c r="I49" s="96"/>
      <c r="J49" s="120"/>
      <c r="K49" s="121"/>
      <c r="L49" s="122"/>
      <c r="M49" s="133"/>
      <c r="N49" s="139"/>
      <c r="O49" s="140"/>
    </row>
    <row r="50" spans="1:15" s="11" customFormat="1" ht="16.2" customHeight="1" x14ac:dyDescent="0.35">
      <c r="A50" s="49"/>
      <c r="B50" s="39" t="s">
        <v>105</v>
      </c>
      <c r="C50" s="51">
        <f t="shared" si="0"/>
        <v>0</v>
      </c>
      <c r="D50" s="17" t="s">
        <v>58</v>
      </c>
      <c r="E50" s="17" t="s">
        <v>106</v>
      </c>
      <c r="F50" s="95"/>
      <c r="G50" s="45"/>
      <c r="H50" s="117" t="s">
        <v>60</v>
      </c>
      <c r="I50" s="96"/>
      <c r="J50" s="44"/>
      <c r="K50" s="45"/>
      <c r="L50" s="29"/>
      <c r="M50" s="132"/>
      <c r="N50" s="139"/>
      <c r="O50" s="140"/>
    </row>
    <row r="51" spans="1:15" s="11" customFormat="1" ht="16.2" customHeight="1" x14ac:dyDescent="0.35">
      <c r="A51" s="56"/>
      <c r="B51" s="57" t="s">
        <v>51</v>
      </c>
      <c r="C51" s="51">
        <f t="shared" si="0"/>
        <v>0</v>
      </c>
      <c r="D51" s="57" t="s">
        <v>13</v>
      </c>
      <c r="E51" s="57" t="s">
        <v>23</v>
      </c>
      <c r="F51" s="95" t="s">
        <v>60</v>
      </c>
      <c r="G51" s="45"/>
      <c r="H51" s="117" t="s">
        <v>60</v>
      </c>
      <c r="I51" s="96"/>
      <c r="J51" s="120"/>
      <c r="K51" s="121"/>
      <c r="L51" s="122"/>
      <c r="M51" s="133"/>
      <c r="N51" s="139"/>
      <c r="O51" s="140"/>
    </row>
    <row r="52" spans="1:15" s="11" customFormat="1" ht="16.2" customHeight="1" thickBot="1" x14ac:dyDescent="0.4">
      <c r="A52" s="35"/>
      <c r="B52" s="18" t="s">
        <v>78</v>
      </c>
      <c r="C52" s="19">
        <f t="shared" si="0"/>
        <v>0</v>
      </c>
      <c r="D52" s="18" t="s">
        <v>13</v>
      </c>
      <c r="E52" s="18" t="s">
        <v>23</v>
      </c>
      <c r="F52" s="123" t="s">
        <v>60</v>
      </c>
      <c r="G52" s="124"/>
      <c r="H52" s="125" t="s">
        <v>60</v>
      </c>
      <c r="I52" s="126"/>
      <c r="J52" s="127"/>
      <c r="K52" s="124"/>
      <c r="L52" s="128"/>
      <c r="M52" s="134"/>
      <c r="N52" s="141"/>
      <c r="O52" s="142"/>
    </row>
  </sheetData>
  <sheetProtection selectLockedCells="1" selectUnlockedCells="1"/>
  <sortState xmlns:xlrd2="http://schemas.microsoft.com/office/spreadsheetml/2017/richdata2" ref="B32:I43">
    <sortCondition ref="H32:H43"/>
  </sortState>
  <mergeCells count="11">
    <mergeCell ref="A2:O2"/>
    <mergeCell ref="N4:O5"/>
    <mergeCell ref="F4:G5"/>
    <mergeCell ref="H4:I5"/>
    <mergeCell ref="J4:K5"/>
    <mergeCell ref="L4:M5"/>
    <mergeCell ref="A4:A6"/>
    <mergeCell ref="B4:B6"/>
    <mergeCell ref="C4:C6"/>
    <mergeCell ref="D4:D6"/>
    <mergeCell ref="E4:E6"/>
  </mergeCells>
  <conditionalFormatting sqref="B22:B24 B13:B20 B7:E7 B27 D27:E27 D32:E33 B30:B35 D51:E51 B51 C13:C52">
    <cfRule type="cellIs" dxfId="71" priority="75" stopIfTrue="1" operator="equal">
      <formula>"-"</formula>
    </cfRule>
  </conditionalFormatting>
  <conditionalFormatting sqref="D22:D24 D30:D31 D13:D20">
    <cfRule type="cellIs" dxfId="70" priority="72" stopIfTrue="1" operator="equal">
      <formula>"-"</formula>
    </cfRule>
  </conditionalFormatting>
  <conditionalFormatting sqref="E22:E24 E30:E31 E13:E20">
    <cfRule type="cellIs" dxfId="69" priority="70" stopIfTrue="1" operator="equal">
      <formula>"-"</formula>
    </cfRule>
  </conditionalFormatting>
  <conditionalFormatting sqref="B36:B48">
    <cfRule type="cellIs" dxfId="68" priority="68" stopIfTrue="1" operator="equal">
      <formula>"-"</formula>
    </cfRule>
  </conditionalFormatting>
  <conditionalFormatting sqref="D36:D45 D48">
    <cfRule type="cellIs" dxfId="67" priority="66" stopIfTrue="1" operator="equal">
      <formula>"-"</formula>
    </cfRule>
  </conditionalFormatting>
  <conditionalFormatting sqref="E36:E45 E48">
    <cfRule type="cellIs" dxfId="66" priority="64" stopIfTrue="1" operator="equal">
      <formula>"-"</formula>
    </cfRule>
  </conditionalFormatting>
  <conditionalFormatting sqref="B21">
    <cfRule type="cellIs" dxfId="65" priority="55" stopIfTrue="1" operator="equal">
      <formula>"-"</formula>
    </cfRule>
  </conditionalFormatting>
  <conditionalFormatting sqref="D21">
    <cfRule type="cellIs" dxfId="64" priority="54" stopIfTrue="1" operator="equal">
      <formula>"-"</formula>
    </cfRule>
  </conditionalFormatting>
  <conditionalFormatting sqref="E21">
    <cfRule type="cellIs" dxfId="63" priority="53" stopIfTrue="1" operator="equal">
      <formula>"-"</formula>
    </cfRule>
  </conditionalFormatting>
  <conditionalFormatting sqref="B25">
    <cfRule type="cellIs" dxfId="62" priority="52" stopIfTrue="1" operator="equal">
      <formula>"-"</formula>
    </cfRule>
  </conditionalFormatting>
  <conditionalFormatting sqref="D25">
    <cfRule type="cellIs" dxfId="61" priority="51" stopIfTrue="1" operator="equal">
      <formula>"-"</formula>
    </cfRule>
  </conditionalFormatting>
  <conditionalFormatting sqref="E25">
    <cfRule type="cellIs" dxfId="60" priority="50" stopIfTrue="1" operator="equal">
      <formula>"-"</formula>
    </cfRule>
  </conditionalFormatting>
  <conditionalFormatting sqref="E26">
    <cfRule type="cellIs" dxfId="59" priority="47" stopIfTrue="1" operator="equal">
      <formula>"-"</formula>
    </cfRule>
  </conditionalFormatting>
  <conditionalFormatting sqref="E28">
    <cfRule type="cellIs" dxfId="58" priority="41" stopIfTrue="1" operator="equal">
      <formula>"-"</formula>
    </cfRule>
  </conditionalFormatting>
  <conditionalFormatting sqref="B26">
    <cfRule type="cellIs" dxfId="57" priority="49" stopIfTrue="1" operator="equal">
      <formula>"-"</formula>
    </cfRule>
  </conditionalFormatting>
  <conditionalFormatting sqref="D26">
    <cfRule type="cellIs" dxfId="56" priority="48" stopIfTrue="1" operator="equal">
      <formula>"-"</formula>
    </cfRule>
  </conditionalFormatting>
  <conditionalFormatting sqref="E29">
    <cfRule type="cellIs" dxfId="55" priority="35" stopIfTrue="1" operator="equal">
      <formula>"-"</formula>
    </cfRule>
  </conditionalFormatting>
  <conditionalFormatting sqref="B28">
    <cfRule type="cellIs" dxfId="54" priority="43" stopIfTrue="1" operator="equal">
      <formula>"-"</formula>
    </cfRule>
  </conditionalFormatting>
  <conditionalFormatting sqref="D28">
    <cfRule type="cellIs" dxfId="53" priority="42" stopIfTrue="1" operator="equal">
      <formula>"-"</formula>
    </cfRule>
  </conditionalFormatting>
  <conditionalFormatting sqref="E35">
    <cfRule type="cellIs" dxfId="52" priority="32" stopIfTrue="1" operator="equal">
      <formula>"-"</formula>
    </cfRule>
  </conditionalFormatting>
  <conditionalFormatting sqref="E50">
    <cfRule type="cellIs" dxfId="51" priority="29" stopIfTrue="1" operator="equal">
      <formula>"-"</formula>
    </cfRule>
  </conditionalFormatting>
  <conditionalFormatting sqref="B29">
    <cfRule type="cellIs" dxfId="50" priority="37" stopIfTrue="1" operator="equal">
      <formula>"-"</formula>
    </cfRule>
  </conditionalFormatting>
  <conditionalFormatting sqref="D29">
    <cfRule type="cellIs" dxfId="49" priority="36" stopIfTrue="1" operator="equal">
      <formula>"-"</formula>
    </cfRule>
  </conditionalFormatting>
  <conditionalFormatting sqref="E52">
    <cfRule type="cellIs" dxfId="48" priority="22" stopIfTrue="1" operator="equal">
      <formula>"-"</formula>
    </cfRule>
  </conditionalFormatting>
  <conditionalFormatting sqref="D35">
    <cfRule type="cellIs" dxfId="47" priority="33" stopIfTrue="1" operator="equal">
      <formula>"-"</formula>
    </cfRule>
  </conditionalFormatting>
  <conditionalFormatting sqref="B50">
    <cfRule type="cellIs" dxfId="46" priority="31" stopIfTrue="1" operator="equal">
      <formula>"-"</formula>
    </cfRule>
  </conditionalFormatting>
  <conditionalFormatting sqref="D50">
    <cfRule type="cellIs" dxfId="45" priority="30" stopIfTrue="1" operator="equal">
      <formula>"-"</formula>
    </cfRule>
  </conditionalFormatting>
  <conditionalFormatting sqref="B52">
    <cfRule type="cellIs" dxfId="44" priority="24" stopIfTrue="1" operator="equal">
      <formula>"-"</formula>
    </cfRule>
  </conditionalFormatting>
  <conditionalFormatting sqref="D52">
    <cfRule type="cellIs" dxfId="43" priority="23" stopIfTrue="1" operator="equal">
      <formula>"-"</formula>
    </cfRule>
  </conditionalFormatting>
  <conditionalFormatting sqref="B8:C12">
    <cfRule type="cellIs" dxfId="42" priority="18" stopIfTrue="1" operator="equal">
      <formula>"-"</formula>
    </cfRule>
  </conditionalFormatting>
  <conditionalFormatting sqref="D8:D12">
    <cfRule type="cellIs" dxfId="41" priority="17" stopIfTrue="1" operator="equal">
      <formula>"-"</formula>
    </cfRule>
  </conditionalFormatting>
  <conditionalFormatting sqref="E8:E12">
    <cfRule type="cellIs" dxfId="40" priority="16" stopIfTrue="1" operator="equal">
      <formula>"-"</formula>
    </cfRule>
  </conditionalFormatting>
  <conditionalFormatting sqref="D34">
    <cfRule type="cellIs" dxfId="39" priority="8" stopIfTrue="1" operator="equal">
      <formula>"-"</formula>
    </cfRule>
  </conditionalFormatting>
  <conditionalFormatting sqref="E34">
    <cfRule type="cellIs" dxfId="38" priority="7" stopIfTrue="1" operator="equal">
      <formula>"-"</formula>
    </cfRule>
  </conditionalFormatting>
  <conditionalFormatting sqref="E49">
    <cfRule type="cellIs" dxfId="37" priority="3" stopIfTrue="1" operator="equal">
      <formula>"-"</formula>
    </cfRule>
  </conditionalFormatting>
  <conditionalFormatting sqref="B49">
    <cfRule type="cellIs" dxfId="36" priority="5" stopIfTrue="1" operator="equal">
      <formula>"-"</formula>
    </cfRule>
  </conditionalFormatting>
  <conditionalFormatting sqref="D49">
    <cfRule type="cellIs" dxfId="35" priority="4" stopIfTrue="1" operator="equal">
      <formula>"-"</formula>
    </cfRule>
  </conditionalFormatting>
  <conditionalFormatting sqref="D46:E47">
    <cfRule type="cellIs" dxfId="34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topLeftCell="A4" zoomScale="80" zoomScaleNormal="8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5" width="10.88671875" customWidth="1"/>
  </cols>
  <sheetData>
    <row r="1" spans="1:15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5" ht="106.5" customHeight="1" x14ac:dyDescent="0.35">
      <c r="A2" s="166" t="s">
        <v>79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2.45" customHeight="1" thickBot="1" x14ac:dyDescent="0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8"/>
      <c r="M3" s="38"/>
    </row>
    <row r="4" spans="1:15" ht="60" customHeight="1" thickBot="1" x14ac:dyDescent="0.3">
      <c r="A4" s="180" t="s">
        <v>0</v>
      </c>
      <c r="B4" s="183" t="s">
        <v>15</v>
      </c>
      <c r="C4" s="186" t="s">
        <v>1</v>
      </c>
      <c r="D4" s="186" t="s">
        <v>2</v>
      </c>
      <c r="E4" s="186" t="s">
        <v>17</v>
      </c>
      <c r="F4" s="168" t="s">
        <v>94</v>
      </c>
      <c r="G4" s="169"/>
      <c r="H4" s="167" t="s">
        <v>95</v>
      </c>
      <c r="I4" s="167"/>
      <c r="J4" s="167" t="s">
        <v>129</v>
      </c>
      <c r="K4" s="167"/>
      <c r="L4" s="167" t="s">
        <v>130</v>
      </c>
      <c r="M4" s="167"/>
      <c r="N4" s="167" t="s">
        <v>131</v>
      </c>
      <c r="O4" s="167"/>
    </row>
    <row r="5" spans="1:15" ht="57.75" customHeight="1" thickBot="1" x14ac:dyDescent="0.3">
      <c r="A5" s="181"/>
      <c r="B5" s="184"/>
      <c r="C5" s="187"/>
      <c r="D5" s="187"/>
      <c r="E5" s="187"/>
      <c r="F5" s="170"/>
      <c r="G5" s="171"/>
      <c r="H5" s="167"/>
      <c r="I5" s="167"/>
      <c r="J5" s="167"/>
      <c r="K5" s="167"/>
      <c r="L5" s="167"/>
      <c r="M5" s="167"/>
      <c r="N5" s="167"/>
      <c r="O5" s="167"/>
    </row>
    <row r="6" spans="1:15" ht="21" customHeight="1" thickBot="1" x14ac:dyDescent="0.3">
      <c r="A6" s="182"/>
      <c r="B6" s="185"/>
      <c r="C6" s="188"/>
      <c r="D6" s="188"/>
      <c r="E6" s="188"/>
      <c r="F6" s="93" t="s">
        <v>3</v>
      </c>
      <c r="G6" s="92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</row>
    <row r="7" spans="1:15" s="11" customFormat="1" ht="16.2" customHeight="1" x14ac:dyDescent="0.35">
      <c r="A7" s="97" t="s">
        <v>5</v>
      </c>
      <c r="B7" s="98" t="s">
        <v>54</v>
      </c>
      <c r="C7" s="99">
        <f t="shared" ref="C7:C16" si="0">SUM(G7,I7)</f>
        <v>50</v>
      </c>
      <c r="D7" s="100" t="s">
        <v>12</v>
      </c>
      <c r="E7" s="100" t="s">
        <v>12</v>
      </c>
      <c r="F7" s="101">
        <v>1</v>
      </c>
      <c r="G7" s="102">
        <v>25</v>
      </c>
      <c r="H7" s="101">
        <v>1</v>
      </c>
      <c r="I7" s="102">
        <v>25</v>
      </c>
      <c r="J7" s="101"/>
      <c r="K7" s="102"/>
      <c r="L7" s="101"/>
      <c r="M7" s="102"/>
      <c r="N7" s="101"/>
      <c r="O7" s="102"/>
    </row>
    <row r="8" spans="1:15" s="11" customFormat="1" ht="16.2" customHeight="1" x14ac:dyDescent="0.35">
      <c r="A8" s="73" t="s">
        <v>6</v>
      </c>
      <c r="B8" s="74" t="s">
        <v>37</v>
      </c>
      <c r="C8" s="94">
        <f t="shared" si="0"/>
        <v>30</v>
      </c>
      <c r="D8" s="75" t="s">
        <v>12</v>
      </c>
      <c r="E8" s="75" t="s">
        <v>12</v>
      </c>
      <c r="F8" s="82">
        <v>4</v>
      </c>
      <c r="G8" s="83">
        <v>12</v>
      </c>
      <c r="H8" s="82">
        <v>2</v>
      </c>
      <c r="I8" s="83">
        <v>18</v>
      </c>
      <c r="J8" s="89"/>
      <c r="K8" s="90"/>
      <c r="L8" s="82"/>
      <c r="M8" s="85"/>
      <c r="N8" s="82"/>
      <c r="O8" s="85"/>
    </row>
    <row r="9" spans="1:15" s="11" customFormat="1" ht="16.2" customHeight="1" x14ac:dyDescent="0.35">
      <c r="A9" s="73" t="s">
        <v>8</v>
      </c>
      <c r="B9" s="74" t="s">
        <v>66</v>
      </c>
      <c r="C9" s="94">
        <f t="shared" si="0"/>
        <v>21</v>
      </c>
      <c r="D9" s="75" t="s">
        <v>13</v>
      </c>
      <c r="E9" s="75" t="s">
        <v>23</v>
      </c>
      <c r="F9" s="82">
        <v>3</v>
      </c>
      <c r="G9" s="83">
        <v>15</v>
      </c>
      <c r="H9" s="82">
        <v>7</v>
      </c>
      <c r="I9" s="83">
        <v>6</v>
      </c>
      <c r="J9" s="82"/>
      <c r="K9" s="83"/>
      <c r="L9" s="82"/>
      <c r="M9" s="83"/>
      <c r="N9" s="82"/>
      <c r="O9" s="83"/>
    </row>
    <row r="10" spans="1:15" s="11" customFormat="1" ht="16.2" customHeight="1" x14ac:dyDescent="0.35">
      <c r="A10" s="73" t="s">
        <v>9</v>
      </c>
      <c r="B10" s="74" t="s">
        <v>77</v>
      </c>
      <c r="C10" s="94">
        <f t="shared" si="0"/>
        <v>20</v>
      </c>
      <c r="D10" s="75" t="s">
        <v>12</v>
      </c>
      <c r="E10" s="75" t="s">
        <v>12</v>
      </c>
      <c r="F10" s="89">
        <v>6</v>
      </c>
      <c r="G10" s="90">
        <v>8</v>
      </c>
      <c r="H10" s="82">
        <v>4</v>
      </c>
      <c r="I10" s="83">
        <v>12</v>
      </c>
      <c r="J10" s="82"/>
      <c r="K10" s="83"/>
      <c r="L10" s="82"/>
      <c r="M10" s="83"/>
      <c r="N10" s="82"/>
      <c r="O10" s="83"/>
    </row>
    <row r="11" spans="1:15" s="11" customFormat="1" ht="16.2" customHeight="1" x14ac:dyDescent="0.35">
      <c r="A11" s="73" t="s">
        <v>10</v>
      </c>
      <c r="B11" s="74" t="s">
        <v>80</v>
      </c>
      <c r="C11" s="94">
        <f t="shared" si="0"/>
        <v>20</v>
      </c>
      <c r="D11" s="75" t="s">
        <v>7</v>
      </c>
      <c r="E11" s="75" t="s">
        <v>18</v>
      </c>
      <c r="F11" s="82">
        <v>5</v>
      </c>
      <c r="G11" s="83">
        <v>10</v>
      </c>
      <c r="H11" s="82">
        <v>5</v>
      </c>
      <c r="I11" s="83">
        <v>10</v>
      </c>
      <c r="J11" s="82"/>
      <c r="K11" s="83"/>
      <c r="L11" s="82"/>
      <c r="M11" s="83"/>
      <c r="N11" s="82"/>
      <c r="O11" s="83"/>
    </row>
    <row r="12" spans="1:15" s="11" customFormat="1" ht="16.2" customHeight="1" x14ac:dyDescent="0.35">
      <c r="A12" s="73" t="s">
        <v>11</v>
      </c>
      <c r="B12" s="74" t="s">
        <v>59</v>
      </c>
      <c r="C12" s="94">
        <f t="shared" si="0"/>
        <v>18</v>
      </c>
      <c r="D12" s="75" t="s">
        <v>7</v>
      </c>
      <c r="E12" s="75" t="s">
        <v>18</v>
      </c>
      <c r="F12" s="82">
        <v>2</v>
      </c>
      <c r="G12" s="83">
        <v>18</v>
      </c>
      <c r="H12" s="89"/>
      <c r="I12" s="90"/>
      <c r="J12" s="84"/>
      <c r="K12" s="85"/>
      <c r="L12" s="84"/>
      <c r="M12" s="85"/>
      <c r="N12" s="84"/>
      <c r="O12" s="85"/>
    </row>
    <row r="13" spans="1:15" s="11" customFormat="1" ht="16.2" customHeight="1" x14ac:dyDescent="0.35">
      <c r="A13" s="73" t="s">
        <v>14</v>
      </c>
      <c r="B13" s="74" t="s">
        <v>96</v>
      </c>
      <c r="C13" s="94">
        <f t="shared" si="0"/>
        <v>15</v>
      </c>
      <c r="D13" s="75" t="s">
        <v>13</v>
      </c>
      <c r="E13" s="75" t="s">
        <v>23</v>
      </c>
      <c r="F13" s="82"/>
      <c r="G13" s="83"/>
      <c r="H13" s="82">
        <v>3</v>
      </c>
      <c r="I13" s="83">
        <v>15</v>
      </c>
      <c r="J13" s="82"/>
      <c r="K13" s="83"/>
      <c r="L13" s="84"/>
      <c r="M13" s="85"/>
      <c r="N13" s="84"/>
      <c r="O13" s="85"/>
    </row>
    <row r="14" spans="1:15" s="11" customFormat="1" ht="16.2" customHeight="1" x14ac:dyDescent="0.35">
      <c r="A14" s="73" t="s">
        <v>20</v>
      </c>
      <c r="B14" s="74" t="s">
        <v>97</v>
      </c>
      <c r="C14" s="94">
        <f t="shared" si="0"/>
        <v>8</v>
      </c>
      <c r="D14" s="75" t="s">
        <v>12</v>
      </c>
      <c r="E14" s="75" t="s">
        <v>12</v>
      </c>
      <c r="F14" s="89"/>
      <c r="G14" s="90"/>
      <c r="H14" s="82">
        <v>6</v>
      </c>
      <c r="I14" s="83">
        <v>8</v>
      </c>
      <c r="J14" s="82"/>
      <c r="K14" s="83"/>
      <c r="L14" s="84"/>
      <c r="M14" s="85"/>
      <c r="N14" s="84"/>
      <c r="O14" s="85"/>
    </row>
    <row r="15" spans="1:15" s="11" customFormat="1" ht="16.2" customHeight="1" x14ac:dyDescent="0.35">
      <c r="A15" s="73" t="s">
        <v>24</v>
      </c>
      <c r="B15" s="74" t="s">
        <v>41</v>
      </c>
      <c r="C15" s="94">
        <f t="shared" si="0"/>
        <v>4</v>
      </c>
      <c r="D15" s="75" t="s">
        <v>12</v>
      </c>
      <c r="E15" s="75" t="s">
        <v>12</v>
      </c>
      <c r="F15" s="89" t="s">
        <v>60</v>
      </c>
      <c r="G15" s="90"/>
      <c r="H15" s="82">
        <v>8</v>
      </c>
      <c r="I15" s="83">
        <v>4</v>
      </c>
      <c r="J15" s="82"/>
      <c r="K15" s="83"/>
      <c r="L15" s="84"/>
      <c r="M15" s="85"/>
      <c r="N15" s="84"/>
      <c r="O15" s="85"/>
    </row>
    <row r="16" spans="1:15" s="11" customFormat="1" ht="16.2" customHeight="1" x14ac:dyDescent="0.35">
      <c r="A16" s="73" t="s">
        <v>25</v>
      </c>
      <c r="B16" s="74" t="s">
        <v>98</v>
      </c>
      <c r="C16" s="94">
        <f t="shared" si="0"/>
        <v>2</v>
      </c>
      <c r="D16" s="75" t="s">
        <v>7</v>
      </c>
      <c r="E16" s="75" t="s">
        <v>18</v>
      </c>
      <c r="F16" s="89"/>
      <c r="G16" s="90"/>
      <c r="H16" s="82">
        <v>9</v>
      </c>
      <c r="I16" s="83">
        <v>2</v>
      </c>
      <c r="J16" s="82"/>
      <c r="K16" s="83"/>
      <c r="L16" s="84"/>
      <c r="M16" s="85"/>
      <c r="N16" s="84"/>
      <c r="O16" s="85"/>
    </row>
    <row r="17" spans="1:20" s="11" customFormat="1" ht="16.2" customHeight="1" x14ac:dyDescent="0.35">
      <c r="A17" s="144"/>
      <c r="B17" s="145" t="s">
        <v>99</v>
      </c>
      <c r="C17" s="94">
        <f t="shared" ref="C17:C18" si="1">SUM(G17,I17)</f>
        <v>0</v>
      </c>
      <c r="D17" s="88" t="s">
        <v>12</v>
      </c>
      <c r="E17" s="88" t="s">
        <v>12</v>
      </c>
      <c r="F17" s="120"/>
      <c r="G17" s="121"/>
      <c r="H17" s="146" t="s">
        <v>60</v>
      </c>
      <c r="I17" s="147"/>
      <c r="J17" s="146"/>
      <c r="K17" s="147"/>
      <c r="L17" s="148"/>
      <c r="M17" s="149"/>
      <c r="N17" s="148"/>
      <c r="O17" s="149"/>
    </row>
    <row r="18" spans="1:20" s="11" customFormat="1" ht="16.2" customHeight="1" x14ac:dyDescent="0.35">
      <c r="A18" s="144"/>
      <c r="B18" s="145" t="s">
        <v>100</v>
      </c>
      <c r="C18" s="94">
        <f t="shared" si="1"/>
        <v>0</v>
      </c>
      <c r="D18" s="88" t="s">
        <v>7</v>
      </c>
      <c r="E18" s="88" t="s">
        <v>18</v>
      </c>
      <c r="F18" s="120"/>
      <c r="G18" s="121"/>
      <c r="H18" s="146" t="s">
        <v>60</v>
      </c>
      <c r="I18" s="147"/>
      <c r="J18" s="146"/>
      <c r="K18" s="147"/>
      <c r="L18" s="148"/>
      <c r="M18" s="149"/>
      <c r="N18" s="148"/>
      <c r="O18" s="149"/>
    </row>
    <row r="19" spans="1:20" s="11" customFormat="1" ht="16.2" customHeight="1" thickBot="1" x14ac:dyDescent="0.4">
      <c r="A19" s="35"/>
      <c r="B19" s="18" t="s">
        <v>51</v>
      </c>
      <c r="C19" s="19">
        <f>SUM(G19,I19,K19)</f>
        <v>0</v>
      </c>
      <c r="D19" s="18" t="s">
        <v>13</v>
      </c>
      <c r="E19" s="18" t="s">
        <v>23</v>
      </c>
      <c r="F19" s="103" t="s">
        <v>60</v>
      </c>
      <c r="G19" s="104"/>
      <c r="H19" s="69" t="s">
        <v>60</v>
      </c>
      <c r="I19" s="70"/>
      <c r="J19" s="69"/>
      <c r="K19" s="70"/>
      <c r="L19" s="69"/>
      <c r="M19" s="70"/>
      <c r="N19" s="69"/>
      <c r="O19" s="70"/>
    </row>
    <row r="20" spans="1:20" ht="12.75" customHeight="1" x14ac:dyDescent="0.25">
      <c r="B20" s="32"/>
      <c r="F20" s="178"/>
      <c r="G20" s="178"/>
      <c r="H20" s="178"/>
      <c r="I20" s="178"/>
      <c r="J20" s="178"/>
      <c r="K20" s="178"/>
      <c r="L20" s="178"/>
      <c r="M20" s="178"/>
    </row>
    <row r="21" spans="1:20" s="11" customFormat="1" ht="15.45" customHeight="1" x14ac:dyDescent="0.3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0"/>
      <c r="O21" s="10"/>
      <c r="P21" s="10"/>
      <c r="Q21" s="10"/>
      <c r="R21" s="10"/>
      <c r="S21" s="10"/>
      <c r="T21" s="10"/>
    </row>
    <row r="22" spans="1:20" ht="12.75" customHeight="1" x14ac:dyDescent="0.25">
      <c r="F22" s="178"/>
      <c r="G22" s="178"/>
      <c r="H22" s="178"/>
      <c r="I22" s="178"/>
      <c r="J22" s="178"/>
      <c r="K22" s="178"/>
      <c r="L22" s="178"/>
      <c r="M22" s="178"/>
    </row>
  </sheetData>
  <sheetProtection selectLockedCells="1" selectUnlockedCells="1"/>
  <sortState xmlns:xlrd2="http://schemas.microsoft.com/office/spreadsheetml/2017/richdata2" ref="B7:I16">
    <sortCondition descending="1" ref="C7:C16"/>
    <sortCondition descending="1" ref="I7:I16"/>
  </sortState>
  <mergeCells count="14">
    <mergeCell ref="N4:O5"/>
    <mergeCell ref="A2:O2"/>
    <mergeCell ref="F20:M20"/>
    <mergeCell ref="A21:M21"/>
    <mergeCell ref="F22:M22"/>
    <mergeCell ref="A4:A6"/>
    <mergeCell ref="B4:B6"/>
    <mergeCell ref="C4:C6"/>
    <mergeCell ref="D4:D6"/>
    <mergeCell ref="E4:E6"/>
    <mergeCell ref="F4:G5"/>
    <mergeCell ref="H4:I5"/>
    <mergeCell ref="J4:K5"/>
    <mergeCell ref="L4:M5"/>
  </mergeCells>
  <conditionalFormatting sqref="B9 B13:B19 D13:E19 C7:C19">
    <cfRule type="cellIs" dxfId="33" priority="23" stopIfTrue="1" operator="equal">
      <formula>"-"</formula>
    </cfRule>
  </conditionalFormatting>
  <conditionalFormatting sqref="B10:B12">
    <cfRule type="cellIs" dxfId="32" priority="21" stopIfTrue="1" operator="equal">
      <formula>"-"</formula>
    </cfRule>
  </conditionalFormatting>
  <conditionalFormatting sqref="D7:D9">
    <cfRule type="cellIs" dxfId="31" priority="20" stopIfTrue="1" operator="equal">
      <formula>"-"</formula>
    </cfRule>
  </conditionalFormatting>
  <conditionalFormatting sqref="D10:D12">
    <cfRule type="cellIs" dxfId="30" priority="19" stopIfTrue="1" operator="equal">
      <formula>"-"</formula>
    </cfRule>
  </conditionalFormatting>
  <conditionalFormatting sqref="E7:E9">
    <cfRule type="cellIs" dxfId="29" priority="18" stopIfTrue="1" operator="equal">
      <formula>"-"</formula>
    </cfRule>
  </conditionalFormatting>
  <conditionalFormatting sqref="E10:E12">
    <cfRule type="cellIs" dxfId="28" priority="17" stopIfTrue="1" operator="equal">
      <formula>"-"</formula>
    </cfRule>
  </conditionalFormatting>
  <conditionalFormatting sqref="B7">
    <cfRule type="cellIs" dxfId="27" priority="6" stopIfTrue="1" operator="equal">
      <formula>"-"</formula>
    </cfRule>
  </conditionalFormatting>
  <conditionalFormatting sqref="B8">
    <cfRule type="cellIs" dxfId="26" priority="5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"/>
  <sheetViews>
    <sheetView zoomScale="80" zoomScaleNormal="8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5" width="11.109375" customWidth="1"/>
  </cols>
  <sheetData>
    <row r="1" spans="1:20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20" ht="106.5" customHeight="1" x14ac:dyDescent="0.35">
      <c r="A2" s="166" t="s">
        <v>81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20" ht="12.45" customHeight="1" thickBot="1" x14ac:dyDescent="0.4">
      <c r="A3" s="4"/>
      <c r="B3" s="4"/>
      <c r="C3" s="4"/>
      <c r="D3" s="4"/>
      <c r="E3" s="28"/>
      <c r="F3" s="4"/>
      <c r="G3" s="4"/>
      <c r="H3" s="4"/>
      <c r="I3" s="4"/>
      <c r="J3" s="28"/>
      <c r="K3" s="28"/>
      <c r="L3" s="38"/>
      <c r="M3" s="38"/>
    </row>
    <row r="4" spans="1:20" ht="60" customHeight="1" thickBot="1" x14ac:dyDescent="0.3">
      <c r="A4" s="180" t="s">
        <v>0</v>
      </c>
      <c r="B4" s="183" t="s">
        <v>15</v>
      </c>
      <c r="C4" s="186" t="s">
        <v>1</v>
      </c>
      <c r="D4" s="186" t="s">
        <v>2</v>
      </c>
      <c r="E4" s="186" t="s">
        <v>17</v>
      </c>
      <c r="F4" s="168" t="s">
        <v>94</v>
      </c>
      <c r="G4" s="169"/>
      <c r="H4" s="167" t="s">
        <v>95</v>
      </c>
      <c r="I4" s="167"/>
      <c r="J4" s="167" t="s">
        <v>129</v>
      </c>
      <c r="K4" s="167"/>
      <c r="L4" s="167" t="s">
        <v>130</v>
      </c>
      <c r="M4" s="167"/>
      <c r="N4" s="167" t="s">
        <v>131</v>
      </c>
      <c r="O4" s="167"/>
    </row>
    <row r="5" spans="1:20" ht="57.75" customHeight="1" thickBot="1" x14ac:dyDescent="0.3">
      <c r="A5" s="181"/>
      <c r="B5" s="184"/>
      <c r="C5" s="187"/>
      <c r="D5" s="187"/>
      <c r="E5" s="187"/>
      <c r="F5" s="170"/>
      <c r="G5" s="171"/>
      <c r="H5" s="167"/>
      <c r="I5" s="167"/>
      <c r="J5" s="167"/>
      <c r="K5" s="167"/>
      <c r="L5" s="167"/>
      <c r="M5" s="167"/>
      <c r="N5" s="167"/>
      <c r="O5" s="167"/>
    </row>
    <row r="6" spans="1:20" ht="21" customHeight="1" thickBot="1" x14ac:dyDescent="0.3">
      <c r="A6" s="182"/>
      <c r="B6" s="185"/>
      <c r="C6" s="188"/>
      <c r="D6" s="188"/>
      <c r="E6" s="188"/>
      <c r="F6" s="93" t="s">
        <v>3</v>
      </c>
      <c r="G6" s="92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</row>
    <row r="7" spans="1:20" s="11" customFormat="1" ht="18" customHeight="1" x14ac:dyDescent="0.35">
      <c r="A7" s="105" t="s">
        <v>5</v>
      </c>
      <c r="B7" s="106" t="s">
        <v>52</v>
      </c>
      <c r="C7" s="94">
        <f t="shared" ref="C7:C14" si="0">SUM(G7,I7,K7,M7)</f>
        <v>50</v>
      </c>
      <c r="D7" s="107" t="s">
        <v>21</v>
      </c>
      <c r="E7" s="100" t="s">
        <v>22</v>
      </c>
      <c r="F7" s="101">
        <v>1</v>
      </c>
      <c r="G7" s="102">
        <v>25</v>
      </c>
      <c r="H7" s="101">
        <v>1</v>
      </c>
      <c r="I7" s="102">
        <v>25</v>
      </c>
      <c r="J7" s="101"/>
      <c r="K7" s="102"/>
      <c r="L7" s="101"/>
      <c r="M7" s="102"/>
      <c r="N7" s="101"/>
      <c r="O7" s="102"/>
    </row>
    <row r="8" spans="1:20" s="11" customFormat="1" ht="18" customHeight="1" x14ac:dyDescent="0.35">
      <c r="A8" s="78" t="s">
        <v>6</v>
      </c>
      <c r="B8" s="79" t="s">
        <v>82</v>
      </c>
      <c r="C8" s="94">
        <f t="shared" si="0"/>
        <v>30</v>
      </c>
      <c r="D8" s="80" t="s">
        <v>7</v>
      </c>
      <c r="E8" s="75" t="s">
        <v>18</v>
      </c>
      <c r="F8" s="89">
        <v>3</v>
      </c>
      <c r="G8" s="90">
        <v>15</v>
      </c>
      <c r="H8" s="89">
        <v>3</v>
      </c>
      <c r="I8" s="90">
        <v>15</v>
      </c>
      <c r="J8" s="89"/>
      <c r="K8" s="90"/>
      <c r="L8" s="89"/>
      <c r="M8" s="90"/>
      <c r="N8" s="89"/>
      <c r="O8" s="90"/>
    </row>
    <row r="9" spans="1:20" s="11" customFormat="1" ht="18" customHeight="1" x14ac:dyDescent="0.35">
      <c r="A9" s="78" t="s">
        <v>8</v>
      </c>
      <c r="B9" s="79" t="s">
        <v>71</v>
      </c>
      <c r="C9" s="94">
        <f t="shared" si="0"/>
        <v>28</v>
      </c>
      <c r="D9" s="80" t="s">
        <v>72</v>
      </c>
      <c r="E9" s="75" t="s">
        <v>73</v>
      </c>
      <c r="F9" s="89">
        <v>5</v>
      </c>
      <c r="G9" s="90">
        <v>10</v>
      </c>
      <c r="H9" s="89">
        <v>2</v>
      </c>
      <c r="I9" s="90">
        <v>18</v>
      </c>
      <c r="J9" s="89"/>
      <c r="K9" s="90"/>
      <c r="L9" s="89"/>
      <c r="M9" s="90"/>
      <c r="N9" s="89"/>
      <c r="O9" s="90"/>
    </row>
    <row r="10" spans="1:20" s="11" customFormat="1" ht="18" customHeight="1" x14ac:dyDescent="0.35">
      <c r="A10" s="78" t="s">
        <v>9</v>
      </c>
      <c r="B10" s="75" t="s">
        <v>55</v>
      </c>
      <c r="C10" s="94">
        <f t="shared" si="0"/>
        <v>28</v>
      </c>
      <c r="D10" s="75" t="s">
        <v>7</v>
      </c>
      <c r="E10" s="75" t="s">
        <v>56</v>
      </c>
      <c r="F10" s="89">
        <v>2</v>
      </c>
      <c r="G10" s="90">
        <v>18</v>
      </c>
      <c r="H10" s="89">
        <v>5</v>
      </c>
      <c r="I10" s="90">
        <v>10</v>
      </c>
      <c r="J10" s="89"/>
      <c r="K10" s="90"/>
      <c r="L10" s="89"/>
      <c r="M10" s="90"/>
      <c r="N10" s="89"/>
      <c r="O10" s="90"/>
    </row>
    <row r="11" spans="1:20" s="11" customFormat="1" ht="18" customHeight="1" x14ac:dyDescent="0.35">
      <c r="A11" s="150" t="s">
        <v>10</v>
      </c>
      <c r="B11" s="151" t="s">
        <v>57</v>
      </c>
      <c r="C11" s="94">
        <f t="shared" si="0"/>
        <v>20</v>
      </c>
      <c r="D11" s="152" t="s">
        <v>58</v>
      </c>
      <c r="E11" s="88" t="s">
        <v>61</v>
      </c>
      <c r="F11" s="120">
        <v>4</v>
      </c>
      <c r="G11" s="121">
        <v>12</v>
      </c>
      <c r="H11" s="120">
        <v>6</v>
      </c>
      <c r="I11" s="121">
        <v>8</v>
      </c>
      <c r="J11" s="120"/>
      <c r="K11" s="121"/>
      <c r="L11" s="120"/>
      <c r="M11" s="121"/>
      <c r="N11" s="120"/>
      <c r="O11" s="121"/>
    </row>
    <row r="12" spans="1:20" s="11" customFormat="1" ht="18" customHeight="1" x14ac:dyDescent="0.35">
      <c r="A12" s="150" t="s">
        <v>11</v>
      </c>
      <c r="B12" s="151" t="s">
        <v>101</v>
      </c>
      <c r="C12" s="94">
        <f t="shared" si="0"/>
        <v>12</v>
      </c>
      <c r="D12" s="152" t="s">
        <v>102</v>
      </c>
      <c r="E12" s="88" t="s">
        <v>103</v>
      </c>
      <c r="F12" s="120"/>
      <c r="G12" s="121"/>
      <c r="H12" s="120">
        <v>4</v>
      </c>
      <c r="I12" s="121">
        <v>12</v>
      </c>
      <c r="J12" s="120"/>
      <c r="K12" s="121"/>
      <c r="L12" s="120"/>
      <c r="M12" s="121"/>
      <c r="N12" s="120"/>
      <c r="O12" s="121"/>
    </row>
    <row r="13" spans="1:20" s="11" customFormat="1" ht="18" customHeight="1" x14ac:dyDescent="0.35">
      <c r="A13" s="150" t="s">
        <v>14</v>
      </c>
      <c r="B13" s="151" t="s">
        <v>104</v>
      </c>
      <c r="C13" s="94">
        <f t="shared" si="0"/>
        <v>6</v>
      </c>
      <c r="D13" s="152" t="s">
        <v>12</v>
      </c>
      <c r="E13" s="88" t="s">
        <v>12</v>
      </c>
      <c r="F13" s="120"/>
      <c r="G13" s="121"/>
      <c r="H13" s="120">
        <v>7</v>
      </c>
      <c r="I13" s="121">
        <v>6</v>
      </c>
      <c r="J13" s="120"/>
      <c r="K13" s="121"/>
      <c r="L13" s="120"/>
      <c r="M13" s="121"/>
      <c r="N13" s="120"/>
      <c r="O13" s="121"/>
    </row>
    <row r="14" spans="1:20" s="11" customFormat="1" ht="18" customHeight="1" thickBot="1" x14ac:dyDescent="0.4">
      <c r="A14" s="108"/>
      <c r="B14" s="109" t="s">
        <v>105</v>
      </c>
      <c r="C14" s="143">
        <f t="shared" si="0"/>
        <v>0</v>
      </c>
      <c r="D14" s="110" t="s">
        <v>58</v>
      </c>
      <c r="E14" s="18" t="s">
        <v>106</v>
      </c>
      <c r="F14" s="103"/>
      <c r="G14" s="104"/>
      <c r="H14" s="103" t="s">
        <v>60</v>
      </c>
      <c r="I14" s="104"/>
      <c r="J14" s="103"/>
      <c r="K14" s="104"/>
      <c r="L14" s="111"/>
      <c r="M14" s="112"/>
      <c r="N14" s="111"/>
      <c r="O14" s="112"/>
    </row>
    <row r="15" spans="1:20" ht="12.75" customHeight="1" x14ac:dyDescent="0.25">
      <c r="B15" s="5"/>
      <c r="F15" s="178"/>
      <c r="G15" s="178"/>
      <c r="H15" s="178"/>
      <c r="I15" s="178"/>
      <c r="J15" s="178"/>
      <c r="K15" s="178"/>
      <c r="L15" s="178"/>
      <c r="M15" s="178"/>
    </row>
    <row r="16" spans="1:20" s="11" customFormat="1" ht="15.45" customHeight="1" x14ac:dyDescent="0.3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0"/>
      <c r="O16" s="10"/>
      <c r="P16" s="10"/>
      <c r="Q16" s="10"/>
      <c r="R16" s="10"/>
      <c r="S16" s="10"/>
      <c r="T16" s="10"/>
    </row>
    <row r="17" spans="6:13" ht="12.75" customHeight="1" x14ac:dyDescent="0.25">
      <c r="F17" s="178"/>
      <c r="G17" s="178"/>
      <c r="H17" s="178"/>
      <c r="I17" s="178"/>
      <c r="J17" s="178"/>
      <c r="K17" s="178"/>
      <c r="L17" s="178"/>
      <c r="M17" s="178"/>
    </row>
  </sheetData>
  <sheetProtection selectLockedCells="1" selectUnlockedCells="1"/>
  <sortState xmlns:xlrd2="http://schemas.microsoft.com/office/spreadsheetml/2017/richdata2" ref="B7:I14">
    <sortCondition descending="1" ref="C7:C14"/>
    <sortCondition descending="1" ref="I7:I14"/>
  </sortState>
  <mergeCells count="14">
    <mergeCell ref="N4:O5"/>
    <mergeCell ref="A2:O2"/>
    <mergeCell ref="F17:M17"/>
    <mergeCell ref="A4:A6"/>
    <mergeCell ref="B4:B6"/>
    <mergeCell ref="C4:C6"/>
    <mergeCell ref="D4:D6"/>
    <mergeCell ref="F4:G5"/>
    <mergeCell ref="H4:I5"/>
    <mergeCell ref="F15:M15"/>
    <mergeCell ref="A16:M16"/>
    <mergeCell ref="J4:K5"/>
    <mergeCell ref="E4:E6"/>
    <mergeCell ref="L4:M5"/>
  </mergeCells>
  <conditionalFormatting sqref="B14:C14 B7:B9">
    <cfRule type="cellIs" dxfId="25" priority="36" stopIfTrue="1" operator="equal">
      <formula>"-"</formula>
    </cfRule>
  </conditionalFormatting>
  <conditionalFormatting sqref="D7:D9 D14">
    <cfRule type="cellIs" dxfId="24" priority="26" stopIfTrue="1" operator="equal">
      <formula>"-"</formula>
    </cfRule>
  </conditionalFormatting>
  <conditionalFormatting sqref="E7:E9 E14">
    <cfRule type="cellIs" dxfId="23" priority="20" stopIfTrue="1" operator="equal">
      <formula>"-"</formula>
    </cfRule>
  </conditionalFormatting>
  <conditionalFormatting sqref="B10:B13">
    <cfRule type="cellIs" dxfId="22" priority="14" stopIfTrue="1" operator="equal">
      <formula>"-"</formula>
    </cfRule>
  </conditionalFormatting>
  <conditionalFormatting sqref="D10:D13">
    <cfRule type="cellIs" dxfId="21" priority="13" stopIfTrue="1" operator="equal">
      <formula>"-"</formula>
    </cfRule>
  </conditionalFormatting>
  <conditionalFormatting sqref="E10:E13">
    <cfRule type="cellIs" dxfId="20" priority="9" stopIfTrue="1" operator="equal">
      <formula>"-"</formula>
    </cfRule>
  </conditionalFormatting>
  <conditionalFormatting sqref="C10:C13">
    <cfRule type="cellIs" dxfId="19" priority="4" stopIfTrue="1" operator="equal">
      <formula>"-"</formula>
    </cfRule>
  </conditionalFormatting>
  <conditionalFormatting sqref="C9">
    <cfRule type="cellIs" dxfId="18" priority="3" stopIfTrue="1" operator="equal">
      <formula>"-"</formula>
    </cfRule>
  </conditionalFormatting>
  <conditionalFormatting sqref="C8">
    <cfRule type="cellIs" dxfId="17" priority="2" stopIfTrue="1" operator="equal">
      <formula>"-"</formula>
    </cfRule>
  </conditionalFormatting>
  <conditionalFormatting sqref="C7">
    <cfRule type="cellIs" dxfId="16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5"/>
  <sheetViews>
    <sheetView topLeftCell="A3" zoomScale="80" zoomScaleNormal="80" zoomScaleSheetLayoutView="75" workbookViewId="0">
      <selection activeCell="H21" sqref="H21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2.109375" customWidth="1"/>
    <col min="5" max="5" width="19" customWidth="1"/>
    <col min="6" max="15" width="11.5546875" customWidth="1"/>
  </cols>
  <sheetData>
    <row r="1" spans="1:15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5" ht="106.5" customHeight="1" x14ac:dyDescent="0.35">
      <c r="A2" s="166" t="s">
        <v>83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1.7" customHeight="1" thickBot="1" x14ac:dyDescent="0.4">
      <c r="A3" s="4"/>
      <c r="B3" s="4"/>
      <c r="C3" s="4"/>
      <c r="D3" s="4"/>
      <c r="E3" s="28"/>
      <c r="F3" s="4"/>
      <c r="G3" s="4"/>
      <c r="H3" s="28"/>
      <c r="I3" s="28"/>
      <c r="J3" s="4"/>
      <c r="K3" s="4"/>
      <c r="L3" s="38"/>
      <c r="M3" s="38"/>
    </row>
    <row r="4" spans="1:15" ht="60" customHeight="1" thickBot="1" x14ac:dyDescent="0.3">
      <c r="A4" s="180" t="s">
        <v>0</v>
      </c>
      <c r="B4" s="183" t="s">
        <v>16</v>
      </c>
      <c r="C4" s="189" t="s">
        <v>1</v>
      </c>
      <c r="D4" s="186" t="s">
        <v>2</v>
      </c>
      <c r="E4" s="186" t="s">
        <v>17</v>
      </c>
      <c r="F4" s="168" t="s">
        <v>94</v>
      </c>
      <c r="G4" s="169"/>
      <c r="H4" s="167" t="s">
        <v>95</v>
      </c>
      <c r="I4" s="167"/>
      <c r="J4" s="167" t="s">
        <v>129</v>
      </c>
      <c r="K4" s="167"/>
      <c r="L4" s="167" t="s">
        <v>130</v>
      </c>
      <c r="M4" s="167"/>
      <c r="N4" s="167" t="s">
        <v>131</v>
      </c>
      <c r="O4" s="167"/>
    </row>
    <row r="5" spans="1:15" ht="57.75" customHeight="1" thickBot="1" x14ac:dyDescent="0.3">
      <c r="A5" s="181"/>
      <c r="B5" s="184"/>
      <c r="C5" s="190"/>
      <c r="D5" s="187"/>
      <c r="E5" s="187"/>
      <c r="F5" s="170"/>
      <c r="G5" s="171"/>
      <c r="H5" s="167"/>
      <c r="I5" s="167"/>
      <c r="J5" s="167"/>
      <c r="K5" s="167"/>
      <c r="L5" s="167"/>
      <c r="M5" s="167"/>
      <c r="N5" s="167"/>
      <c r="O5" s="167"/>
    </row>
    <row r="6" spans="1:15" ht="21" customHeight="1" thickBot="1" x14ac:dyDescent="0.3">
      <c r="A6" s="182"/>
      <c r="B6" s="185"/>
      <c r="C6" s="191"/>
      <c r="D6" s="188"/>
      <c r="E6" s="188"/>
      <c r="F6" s="93" t="s">
        <v>3</v>
      </c>
      <c r="G6" s="92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</row>
    <row r="7" spans="1:15" s="11" customFormat="1" ht="16.2" customHeight="1" x14ac:dyDescent="0.35">
      <c r="A7" s="20" t="s">
        <v>5</v>
      </c>
      <c r="B7" s="21" t="s">
        <v>62</v>
      </c>
      <c r="C7" s="22">
        <f>SUM(G7,I7,K7,M7,O7)</f>
        <v>30</v>
      </c>
      <c r="D7" s="16" t="s">
        <v>63</v>
      </c>
      <c r="E7" s="16" t="s">
        <v>64</v>
      </c>
      <c r="F7" s="40">
        <v>2</v>
      </c>
      <c r="G7" s="41">
        <v>18</v>
      </c>
      <c r="H7" s="157">
        <v>4</v>
      </c>
      <c r="I7" s="160">
        <v>12</v>
      </c>
      <c r="J7" s="40"/>
      <c r="K7" s="41"/>
      <c r="L7" s="40"/>
      <c r="M7" s="41"/>
      <c r="N7" s="40"/>
      <c r="O7" s="41"/>
    </row>
    <row r="8" spans="1:15" s="11" customFormat="1" ht="16.2" customHeight="1" x14ac:dyDescent="0.35">
      <c r="A8" s="53" t="s">
        <v>6</v>
      </c>
      <c r="B8" s="25" t="s">
        <v>121</v>
      </c>
      <c r="C8" s="54">
        <f>SUM(G8,I8,K8,M8,O8)</f>
        <v>25</v>
      </c>
      <c r="D8" s="50" t="s">
        <v>19</v>
      </c>
      <c r="E8" s="50" t="s">
        <v>19</v>
      </c>
      <c r="F8" s="55"/>
      <c r="G8" s="48"/>
      <c r="H8" s="154">
        <v>1</v>
      </c>
      <c r="I8" s="155">
        <v>25</v>
      </c>
      <c r="J8" s="55"/>
      <c r="K8" s="48"/>
      <c r="L8" s="55"/>
      <c r="M8" s="48"/>
      <c r="N8" s="55"/>
      <c r="O8" s="48"/>
    </row>
    <row r="9" spans="1:15" s="11" customFormat="1" ht="16.2" customHeight="1" x14ac:dyDescent="0.35">
      <c r="A9" s="53" t="s">
        <v>8</v>
      </c>
      <c r="B9" s="25" t="s">
        <v>74</v>
      </c>
      <c r="C9" s="54">
        <f>SUM(G9,I9,K9,M9)</f>
        <v>25</v>
      </c>
      <c r="D9" s="50" t="s">
        <v>12</v>
      </c>
      <c r="E9" s="50" t="s">
        <v>12</v>
      </c>
      <c r="F9" s="55">
        <v>1</v>
      </c>
      <c r="G9" s="48">
        <v>25</v>
      </c>
      <c r="H9" s="154">
        <v>11</v>
      </c>
      <c r="I9" s="155">
        <v>0</v>
      </c>
      <c r="J9" s="55"/>
      <c r="K9" s="48"/>
      <c r="L9" s="55"/>
      <c r="M9" s="48"/>
      <c r="N9" s="55"/>
      <c r="O9" s="48"/>
    </row>
    <row r="10" spans="1:15" s="11" customFormat="1" ht="16.2" customHeight="1" x14ac:dyDescent="0.35">
      <c r="A10" s="53" t="s">
        <v>9</v>
      </c>
      <c r="B10" s="25" t="s">
        <v>122</v>
      </c>
      <c r="C10" s="54">
        <f>SUM(G10,I10,K10,M10,O10)</f>
        <v>18</v>
      </c>
      <c r="D10" s="50" t="s">
        <v>115</v>
      </c>
      <c r="E10" s="50" t="s">
        <v>116</v>
      </c>
      <c r="F10" s="55"/>
      <c r="G10" s="48"/>
      <c r="H10" s="154">
        <v>2</v>
      </c>
      <c r="I10" s="155">
        <v>18</v>
      </c>
      <c r="J10" s="55"/>
      <c r="K10" s="48"/>
      <c r="L10" s="55"/>
      <c r="M10" s="48"/>
      <c r="N10" s="55"/>
      <c r="O10" s="48"/>
    </row>
    <row r="11" spans="1:15" s="11" customFormat="1" ht="16.2" customHeight="1" x14ac:dyDescent="0.35">
      <c r="A11" s="53" t="s">
        <v>10</v>
      </c>
      <c r="B11" s="25" t="s">
        <v>38</v>
      </c>
      <c r="C11" s="54">
        <f>SUM(G11,I11,K11,M11,O11)</f>
        <v>18</v>
      </c>
      <c r="D11" s="50" t="s">
        <v>39</v>
      </c>
      <c r="E11" s="50" t="s">
        <v>40</v>
      </c>
      <c r="F11" s="55">
        <v>5</v>
      </c>
      <c r="G11" s="48">
        <v>10</v>
      </c>
      <c r="H11" s="86">
        <v>6</v>
      </c>
      <c r="I11" s="87">
        <v>8</v>
      </c>
      <c r="J11" s="86"/>
      <c r="K11" s="87"/>
      <c r="L11" s="55"/>
      <c r="M11" s="48"/>
      <c r="N11" s="55"/>
      <c r="O11" s="48"/>
    </row>
    <row r="12" spans="1:15" s="11" customFormat="1" ht="16.2" customHeight="1" x14ac:dyDescent="0.35">
      <c r="A12" s="53" t="s">
        <v>11</v>
      </c>
      <c r="B12" s="25" t="s">
        <v>123</v>
      </c>
      <c r="C12" s="54">
        <f>SUM(G12,I12,K12,M12,O12)</f>
        <v>15</v>
      </c>
      <c r="D12" s="50" t="s">
        <v>12</v>
      </c>
      <c r="E12" s="50" t="s">
        <v>12</v>
      </c>
      <c r="F12" s="55"/>
      <c r="G12" s="48"/>
      <c r="H12" s="158">
        <v>3</v>
      </c>
      <c r="I12" s="161">
        <v>15</v>
      </c>
      <c r="J12" s="86"/>
      <c r="K12" s="87"/>
      <c r="L12" s="55"/>
      <c r="M12" s="48"/>
      <c r="N12" s="55"/>
      <c r="O12" s="48"/>
    </row>
    <row r="13" spans="1:15" s="11" customFormat="1" ht="16.2" customHeight="1" x14ac:dyDescent="0.35">
      <c r="A13" s="53" t="s">
        <v>14</v>
      </c>
      <c r="B13" s="25" t="s">
        <v>44</v>
      </c>
      <c r="C13" s="54">
        <f>SUM(G13,I13,K13,M13,O13)</f>
        <v>15</v>
      </c>
      <c r="D13" s="50" t="s">
        <v>45</v>
      </c>
      <c r="E13" s="50" t="s">
        <v>46</v>
      </c>
      <c r="F13" s="86">
        <v>3</v>
      </c>
      <c r="G13" s="87">
        <v>15</v>
      </c>
      <c r="H13" s="29"/>
      <c r="I13" s="30"/>
      <c r="J13" s="86"/>
      <c r="K13" s="87"/>
      <c r="L13" s="55"/>
      <c r="M13" s="48"/>
      <c r="N13" s="55"/>
      <c r="O13" s="48"/>
    </row>
    <row r="14" spans="1:15" s="11" customFormat="1" ht="16.2" customHeight="1" x14ac:dyDescent="0.35">
      <c r="A14" s="53" t="s">
        <v>20</v>
      </c>
      <c r="B14" s="25" t="s">
        <v>47</v>
      </c>
      <c r="C14" s="54">
        <f>SUM(G14,I14,K14,M14,O14)</f>
        <v>12</v>
      </c>
      <c r="D14" s="50" t="s">
        <v>12</v>
      </c>
      <c r="E14" s="50" t="s">
        <v>12</v>
      </c>
      <c r="F14" s="55">
        <v>4</v>
      </c>
      <c r="G14" s="48">
        <v>12</v>
      </c>
      <c r="H14" s="76" t="s">
        <v>134</v>
      </c>
      <c r="I14" s="77"/>
      <c r="J14" s="86"/>
      <c r="K14" s="87"/>
      <c r="L14" s="36"/>
      <c r="M14" s="37"/>
      <c r="N14" s="36"/>
      <c r="O14" s="37"/>
    </row>
    <row r="15" spans="1:15" s="11" customFormat="1" ht="16.2" customHeight="1" x14ac:dyDescent="0.35">
      <c r="A15" s="53" t="s">
        <v>24</v>
      </c>
      <c r="B15" s="25" t="s">
        <v>75</v>
      </c>
      <c r="C15" s="54">
        <f>SUM(G15,I15,K15,M15)</f>
        <v>10</v>
      </c>
      <c r="D15" s="50" t="s">
        <v>12</v>
      </c>
      <c r="E15" s="50" t="s">
        <v>12</v>
      </c>
      <c r="F15" s="55" t="s">
        <v>60</v>
      </c>
      <c r="G15" s="48"/>
      <c r="H15" s="159">
        <v>5</v>
      </c>
      <c r="I15" s="162">
        <v>10</v>
      </c>
      <c r="J15" s="86"/>
      <c r="K15" s="87"/>
      <c r="L15" s="36"/>
      <c r="M15" s="37"/>
      <c r="N15" s="36"/>
      <c r="O15" s="37"/>
    </row>
    <row r="16" spans="1:15" s="11" customFormat="1" ht="16.2" customHeight="1" x14ac:dyDescent="0.35">
      <c r="A16" s="53" t="s">
        <v>25</v>
      </c>
      <c r="B16" s="25" t="s">
        <v>42</v>
      </c>
      <c r="C16" s="54">
        <f t="shared" ref="C16:C23" si="0">SUM(G16,I16,K16,M16,O16)</f>
        <v>9</v>
      </c>
      <c r="D16" s="50" t="s">
        <v>13</v>
      </c>
      <c r="E16" s="50" t="s">
        <v>43</v>
      </c>
      <c r="F16" s="55">
        <v>6</v>
      </c>
      <c r="G16" s="48">
        <v>8</v>
      </c>
      <c r="H16" s="44">
        <v>10</v>
      </c>
      <c r="I16" s="45">
        <v>1</v>
      </c>
      <c r="J16" s="86"/>
      <c r="K16" s="87"/>
      <c r="L16" s="36"/>
      <c r="M16" s="37"/>
      <c r="N16" s="36"/>
      <c r="O16" s="37"/>
    </row>
    <row r="17" spans="1:23" s="11" customFormat="1" ht="16.2" customHeight="1" x14ac:dyDescent="0.35">
      <c r="A17" s="23" t="s">
        <v>26</v>
      </c>
      <c r="B17" s="24" t="s">
        <v>50</v>
      </c>
      <c r="C17" s="54">
        <f t="shared" si="0"/>
        <v>6</v>
      </c>
      <c r="D17" s="17" t="s">
        <v>19</v>
      </c>
      <c r="E17" s="17" t="s">
        <v>19</v>
      </c>
      <c r="F17" s="42" t="s">
        <v>60</v>
      </c>
      <c r="G17" s="43"/>
      <c r="H17" s="42">
        <v>7</v>
      </c>
      <c r="I17" s="43">
        <v>6</v>
      </c>
      <c r="J17" s="44"/>
      <c r="K17" s="45"/>
      <c r="L17" s="13"/>
      <c r="M17" s="12"/>
      <c r="N17" s="13"/>
      <c r="O17" s="12"/>
    </row>
    <row r="18" spans="1:23" s="11" customFormat="1" ht="16.2" customHeight="1" x14ac:dyDescent="0.35">
      <c r="A18" s="156" t="s">
        <v>27</v>
      </c>
      <c r="B18" s="25" t="s">
        <v>84</v>
      </c>
      <c r="C18" s="54">
        <f t="shared" si="0"/>
        <v>6</v>
      </c>
      <c r="D18" s="75" t="s">
        <v>19</v>
      </c>
      <c r="E18" s="75" t="s">
        <v>19</v>
      </c>
      <c r="F18" s="82">
        <v>7</v>
      </c>
      <c r="G18" s="83">
        <v>6</v>
      </c>
      <c r="H18" s="89"/>
      <c r="I18" s="90"/>
      <c r="J18" s="89"/>
      <c r="K18" s="90"/>
      <c r="L18" s="84"/>
      <c r="M18" s="85"/>
      <c r="N18" s="84"/>
      <c r="O18" s="85"/>
    </row>
    <row r="19" spans="1:23" s="11" customFormat="1" ht="16.2" customHeight="1" x14ac:dyDescent="0.35">
      <c r="A19" s="156" t="s">
        <v>28</v>
      </c>
      <c r="B19" s="25" t="s">
        <v>59</v>
      </c>
      <c r="C19" s="54">
        <f t="shared" si="0"/>
        <v>4</v>
      </c>
      <c r="D19" s="75" t="s">
        <v>7</v>
      </c>
      <c r="E19" s="75" t="s">
        <v>18</v>
      </c>
      <c r="F19" s="82"/>
      <c r="G19" s="83"/>
      <c r="H19" s="89">
        <v>8</v>
      </c>
      <c r="I19" s="90">
        <v>4</v>
      </c>
      <c r="J19" s="89"/>
      <c r="K19" s="90"/>
      <c r="L19" s="84"/>
      <c r="M19" s="85"/>
      <c r="N19" s="84"/>
      <c r="O19" s="85"/>
    </row>
    <row r="20" spans="1:23" s="11" customFormat="1" ht="16.2" customHeight="1" x14ac:dyDescent="0.35">
      <c r="A20" s="23" t="s">
        <v>29</v>
      </c>
      <c r="B20" s="25" t="s">
        <v>85</v>
      </c>
      <c r="C20" s="54">
        <f t="shared" si="0"/>
        <v>4</v>
      </c>
      <c r="D20" s="17" t="s">
        <v>19</v>
      </c>
      <c r="E20" s="17" t="s">
        <v>19</v>
      </c>
      <c r="F20" s="42">
        <v>8</v>
      </c>
      <c r="G20" s="43">
        <v>4</v>
      </c>
      <c r="H20" s="42"/>
      <c r="I20" s="43"/>
      <c r="J20" s="42"/>
      <c r="K20" s="43"/>
      <c r="L20" s="13"/>
      <c r="M20" s="12"/>
      <c r="N20" s="13"/>
      <c r="O20" s="12"/>
    </row>
    <row r="21" spans="1:23" s="11" customFormat="1" ht="16.2" customHeight="1" x14ac:dyDescent="0.35">
      <c r="A21" s="156" t="s">
        <v>30</v>
      </c>
      <c r="B21" s="25" t="s">
        <v>124</v>
      </c>
      <c r="C21" s="54">
        <f t="shared" si="0"/>
        <v>2</v>
      </c>
      <c r="D21" s="75" t="s">
        <v>12</v>
      </c>
      <c r="E21" s="75" t="s">
        <v>12</v>
      </c>
      <c r="F21" s="82"/>
      <c r="G21" s="83"/>
      <c r="H21" s="89">
        <v>9</v>
      </c>
      <c r="I21" s="90">
        <v>2</v>
      </c>
      <c r="J21" s="82"/>
      <c r="K21" s="83"/>
      <c r="L21" s="84"/>
      <c r="M21" s="85"/>
      <c r="N21" s="84"/>
      <c r="O21" s="85"/>
    </row>
    <row r="22" spans="1:23" s="11" customFormat="1" ht="16.2" customHeight="1" x14ac:dyDescent="0.35">
      <c r="A22" s="81" t="s">
        <v>31</v>
      </c>
      <c r="B22" s="25" t="s">
        <v>125</v>
      </c>
      <c r="C22" s="54">
        <f t="shared" si="0"/>
        <v>0</v>
      </c>
      <c r="D22" s="75" t="s">
        <v>12</v>
      </c>
      <c r="E22" s="75" t="s">
        <v>12</v>
      </c>
      <c r="F22" s="82"/>
      <c r="G22" s="83"/>
      <c r="H22" s="89">
        <v>12</v>
      </c>
      <c r="I22" s="90">
        <v>0</v>
      </c>
      <c r="J22" s="82"/>
      <c r="K22" s="83"/>
      <c r="L22" s="84"/>
      <c r="M22" s="85"/>
      <c r="N22" s="84"/>
      <c r="O22" s="85"/>
    </row>
    <row r="23" spans="1:23" s="11" customFormat="1" ht="16.2" customHeight="1" thickBot="1" x14ac:dyDescent="0.4">
      <c r="A23" s="31"/>
      <c r="B23" s="27" t="s">
        <v>126</v>
      </c>
      <c r="C23" s="26">
        <f t="shared" si="0"/>
        <v>0</v>
      </c>
      <c r="D23" s="18" t="s">
        <v>12</v>
      </c>
      <c r="E23" s="18" t="s">
        <v>12</v>
      </c>
      <c r="F23" s="46"/>
      <c r="G23" s="47"/>
      <c r="H23" s="46" t="s">
        <v>60</v>
      </c>
      <c r="I23" s="47"/>
      <c r="J23" s="15"/>
      <c r="K23" s="14"/>
      <c r="L23" s="15"/>
      <c r="M23" s="14"/>
      <c r="N23" s="15"/>
      <c r="O23" s="14"/>
    </row>
    <row r="25" spans="1:23" s="11" customFormat="1" ht="15.45" customHeight="1" x14ac:dyDescent="0.3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selectLockedCells="1" selectUnlockedCells="1"/>
  <sortState xmlns:xlrd2="http://schemas.microsoft.com/office/spreadsheetml/2017/richdata2" ref="B7:I23">
    <sortCondition descending="1" ref="C7:C23"/>
    <sortCondition descending="1" ref="I7:I23"/>
  </sortState>
  <mergeCells count="12">
    <mergeCell ref="N4:O5"/>
    <mergeCell ref="A2:O2"/>
    <mergeCell ref="A4:A6"/>
    <mergeCell ref="B4:B6"/>
    <mergeCell ref="C4:C6"/>
    <mergeCell ref="A25:M25"/>
    <mergeCell ref="D4:D6"/>
    <mergeCell ref="F4:G5"/>
    <mergeCell ref="J4:K5"/>
    <mergeCell ref="E4:E6"/>
    <mergeCell ref="H4:I5"/>
    <mergeCell ref="L4:M5"/>
  </mergeCells>
  <conditionalFormatting sqref="B23:C23 B17:B22 D20:E22">
    <cfRule type="cellIs" dxfId="15" priority="13" stopIfTrue="1" operator="equal">
      <formula>"-"</formula>
    </cfRule>
  </conditionalFormatting>
  <conditionalFormatting sqref="B7:C8 B9:B16 C9:C22">
    <cfRule type="cellIs" dxfId="14" priority="14" stopIfTrue="1" operator="equal">
      <formula>"-"</formula>
    </cfRule>
  </conditionalFormatting>
  <conditionalFormatting sqref="D7:D16 D23">
    <cfRule type="cellIs" dxfId="13" priority="10" stopIfTrue="1" operator="equal">
      <formula>"-"</formula>
    </cfRule>
  </conditionalFormatting>
  <conditionalFormatting sqref="E7:E16 E23">
    <cfRule type="cellIs" dxfId="12" priority="6" stopIfTrue="1" operator="equal">
      <formula>"-"</formula>
    </cfRule>
  </conditionalFormatting>
  <conditionalFormatting sqref="D17:D19">
    <cfRule type="cellIs" dxfId="11" priority="2" stopIfTrue="1" operator="equal">
      <formula>"-"</formula>
    </cfRule>
  </conditionalFormatting>
  <conditionalFormatting sqref="E17:E19">
    <cfRule type="cellIs" dxfId="1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8"/>
  <sheetViews>
    <sheetView zoomScale="80" zoomScaleNormal="80" zoomScaleSheetLayoutView="75" workbookViewId="0">
      <selection activeCell="H4" sqref="H4:K5"/>
    </sheetView>
  </sheetViews>
  <sheetFormatPr defaultRowHeight="13.2" x14ac:dyDescent="0.25"/>
  <cols>
    <col min="1" max="1" width="7.6640625" customWidth="1"/>
    <col min="2" max="2" width="29.33203125" customWidth="1"/>
    <col min="3" max="3" width="16.5546875" customWidth="1"/>
    <col min="4" max="4" width="22.109375" customWidth="1"/>
    <col min="5" max="5" width="22.6640625" customWidth="1"/>
    <col min="6" max="11" width="12.44140625" customWidth="1"/>
  </cols>
  <sheetData>
    <row r="1" spans="1:11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1" ht="106.5" customHeight="1" x14ac:dyDescent="0.35">
      <c r="A2" s="166" t="s">
        <v>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1.7" customHeight="1" thickBot="1" x14ac:dyDescent="0.4">
      <c r="A3" s="52"/>
      <c r="B3" s="52"/>
      <c r="C3" s="52"/>
      <c r="D3" s="52"/>
      <c r="E3" s="52"/>
      <c r="F3" s="52"/>
      <c r="G3" s="52"/>
      <c r="H3" s="52"/>
      <c r="I3" s="52"/>
    </row>
    <row r="4" spans="1:11" ht="60" customHeight="1" thickBot="1" x14ac:dyDescent="0.3">
      <c r="A4" s="180" t="s">
        <v>0</v>
      </c>
      <c r="B4" s="183" t="s">
        <v>16</v>
      </c>
      <c r="C4" s="189" t="s">
        <v>1</v>
      </c>
      <c r="D4" s="186" t="s">
        <v>2</v>
      </c>
      <c r="E4" s="186" t="s">
        <v>17</v>
      </c>
      <c r="F4" s="167" t="s">
        <v>107</v>
      </c>
      <c r="G4" s="167"/>
      <c r="H4" s="167" t="s">
        <v>132</v>
      </c>
      <c r="I4" s="167"/>
      <c r="J4" s="167" t="s">
        <v>133</v>
      </c>
      <c r="K4" s="167"/>
    </row>
    <row r="5" spans="1:11" ht="57.75" customHeight="1" thickBot="1" x14ac:dyDescent="0.3">
      <c r="A5" s="181"/>
      <c r="B5" s="184"/>
      <c r="C5" s="190"/>
      <c r="D5" s="187"/>
      <c r="E5" s="187"/>
      <c r="F5" s="167"/>
      <c r="G5" s="167"/>
      <c r="H5" s="167"/>
      <c r="I5" s="167"/>
      <c r="J5" s="167"/>
      <c r="K5" s="167"/>
    </row>
    <row r="6" spans="1:11" ht="21" customHeight="1" thickBot="1" x14ac:dyDescent="0.3">
      <c r="A6" s="182"/>
      <c r="B6" s="185"/>
      <c r="C6" s="191"/>
      <c r="D6" s="188"/>
      <c r="E6" s="188"/>
      <c r="F6" s="62" t="s">
        <v>3</v>
      </c>
      <c r="G6" s="63" t="s">
        <v>4</v>
      </c>
      <c r="H6" s="64" t="s">
        <v>3</v>
      </c>
      <c r="I6" s="63" t="s">
        <v>4</v>
      </c>
      <c r="J6" s="64" t="s">
        <v>3</v>
      </c>
      <c r="K6" s="63" t="s">
        <v>4</v>
      </c>
    </row>
    <row r="7" spans="1:11" s="11" customFormat="1" ht="16.2" customHeight="1" x14ac:dyDescent="0.35">
      <c r="A7" s="20" t="s">
        <v>5</v>
      </c>
      <c r="B7" s="21" t="s">
        <v>108</v>
      </c>
      <c r="C7" s="22">
        <f>SUM(G7)</f>
        <v>25</v>
      </c>
      <c r="D7" s="16" t="s">
        <v>109</v>
      </c>
      <c r="E7" s="16" t="s">
        <v>110</v>
      </c>
      <c r="F7" s="58">
        <v>1</v>
      </c>
      <c r="G7" s="59">
        <v>25</v>
      </c>
      <c r="H7" s="58"/>
      <c r="I7" s="59"/>
      <c r="J7" s="58"/>
      <c r="K7" s="59"/>
    </row>
    <row r="8" spans="1:11" s="11" customFormat="1" ht="16.2" customHeight="1" x14ac:dyDescent="0.35">
      <c r="A8" s="53" t="s">
        <v>6</v>
      </c>
      <c r="B8" s="25" t="s">
        <v>111</v>
      </c>
      <c r="C8" s="54">
        <f>SUM(G8)</f>
        <v>18</v>
      </c>
      <c r="D8" s="50" t="s">
        <v>109</v>
      </c>
      <c r="E8" s="50" t="s">
        <v>110</v>
      </c>
      <c r="F8" s="61">
        <v>2</v>
      </c>
      <c r="G8" s="60">
        <v>18</v>
      </c>
      <c r="H8" s="61"/>
      <c r="I8" s="60"/>
      <c r="J8" s="61"/>
      <c r="K8" s="60"/>
    </row>
    <row r="9" spans="1:11" s="11" customFormat="1" ht="16.2" customHeight="1" x14ac:dyDescent="0.35">
      <c r="A9" s="53" t="s">
        <v>8</v>
      </c>
      <c r="B9" s="25" t="s">
        <v>112</v>
      </c>
      <c r="C9" s="54">
        <f t="shared" ref="C9:C15" si="0">SUM(G9)</f>
        <v>15</v>
      </c>
      <c r="D9" s="50" t="s">
        <v>12</v>
      </c>
      <c r="E9" s="50" t="s">
        <v>12</v>
      </c>
      <c r="F9" s="61">
        <v>3</v>
      </c>
      <c r="G9" s="60">
        <v>15</v>
      </c>
      <c r="H9" s="65"/>
      <c r="I9" s="66"/>
      <c r="J9" s="65"/>
      <c r="K9" s="66"/>
    </row>
    <row r="10" spans="1:11" s="11" customFormat="1" ht="16.2" customHeight="1" x14ac:dyDescent="0.35">
      <c r="A10" s="53" t="s">
        <v>9</v>
      </c>
      <c r="B10" s="25" t="s">
        <v>44</v>
      </c>
      <c r="C10" s="54">
        <f t="shared" si="0"/>
        <v>12</v>
      </c>
      <c r="D10" s="50" t="s">
        <v>45</v>
      </c>
      <c r="E10" s="50" t="s">
        <v>46</v>
      </c>
      <c r="F10" s="61">
        <v>4</v>
      </c>
      <c r="G10" s="60">
        <v>12</v>
      </c>
      <c r="H10" s="65"/>
      <c r="I10" s="66"/>
      <c r="J10" s="65"/>
      <c r="K10" s="66"/>
    </row>
    <row r="11" spans="1:11" s="11" customFormat="1" ht="16.2" customHeight="1" x14ac:dyDescent="0.35">
      <c r="A11" s="53" t="s">
        <v>10</v>
      </c>
      <c r="B11" s="25" t="s">
        <v>113</v>
      </c>
      <c r="C11" s="54">
        <f t="shared" si="0"/>
        <v>10</v>
      </c>
      <c r="D11" s="50" t="s">
        <v>109</v>
      </c>
      <c r="E11" s="50" t="s">
        <v>110</v>
      </c>
      <c r="F11" s="82">
        <v>5</v>
      </c>
      <c r="G11" s="83">
        <v>10</v>
      </c>
      <c r="H11" s="65"/>
      <c r="I11" s="66"/>
      <c r="J11" s="65"/>
      <c r="K11" s="66"/>
    </row>
    <row r="12" spans="1:11" s="11" customFormat="1" ht="16.2" customHeight="1" x14ac:dyDescent="0.35">
      <c r="A12" s="53" t="s">
        <v>11</v>
      </c>
      <c r="B12" s="25" t="s">
        <v>114</v>
      </c>
      <c r="C12" s="54">
        <f t="shared" si="0"/>
        <v>8</v>
      </c>
      <c r="D12" s="153" t="s">
        <v>115</v>
      </c>
      <c r="E12" s="153" t="s">
        <v>116</v>
      </c>
      <c r="F12" s="82">
        <v>6</v>
      </c>
      <c r="G12" s="83">
        <v>8</v>
      </c>
      <c r="H12" s="67"/>
      <c r="I12" s="68"/>
      <c r="J12" s="67"/>
      <c r="K12" s="68"/>
    </row>
    <row r="13" spans="1:11" s="11" customFormat="1" ht="16.2" customHeight="1" x14ac:dyDescent="0.35">
      <c r="A13" s="53" t="s">
        <v>14</v>
      </c>
      <c r="B13" s="25" t="s">
        <v>117</v>
      </c>
      <c r="C13" s="54">
        <f t="shared" si="0"/>
        <v>6</v>
      </c>
      <c r="D13" s="153" t="s">
        <v>115</v>
      </c>
      <c r="E13" s="153" t="s">
        <v>116</v>
      </c>
      <c r="F13" s="82">
        <v>7</v>
      </c>
      <c r="G13" s="83">
        <v>6</v>
      </c>
      <c r="H13" s="65"/>
      <c r="I13" s="66"/>
      <c r="J13" s="65"/>
      <c r="K13" s="66"/>
    </row>
    <row r="14" spans="1:11" s="11" customFormat="1" ht="16.2" customHeight="1" x14ac:dyDescent="0.35">
      <c r="A14" s="53" t="s">
        <v>20</v>
      </c>
      <c r="B14" s="25" t="s">
        <v>118</v>
      </c>
      <c r="C14" s="54">
        <f t="shared" si="0"/>
        <v>4</v>
      </c>
      <c r="D14" s="50" t="s">
        <v>109</v>
      </c>
      <c r="E14" s="50" t="s">
        <v>110</v>
      </c>
      <c r="F14" s="82">
        <v>8</v>
      </c>
      <c r="G14" s="83">
        <v>4</v>
      </c>
      <c r="H14" s="65"/>
      <c r="I14" s="66"/>
      <c r="J14" s="65"/>
      <c r="K14" s="66"/>
    </row>
    <row r="15" spans="1:11" s="11" customFormat="1" ht="16.2" customHeight="1" x14ac:dyDescent="0.35">
      <c r="A15" s="53" t="s">
        <v>24</v>
      </c>
      <c r="B15" s="24" t="s">
        <v>119</v>
      </c>
      <c r="C15" s="54">
        <f t="shared" si="0"/>
        <v>2</v>
      </c>
      <c r="D15" s="17" t="s">
        <v>109</v>
      </c>
      <c r="E15" s="17" t="s">
        <v>110</v>
      </c>
      <c r="F15" s="82">
        <v>9</v>
      </c>
      <c r="G15" s="83">
        <v>2</v>
      </c>
      <c r="H15" s="65"/>
      <c r="I15" s="66"/>
      <c r="J15" s="65"/>
      <c r="K15" s="66"/>
    </row>
    <row r="16" spans="1:11" s="11" customFormat="1" ht="16.2" customHeight="1" thickBot="1" x14ac:dyDescent="0.4">
      <c r="A16" s="31"/>
      <c r="B16" s="27" t="s">
        <v>120</v>
      </c>
      <c r="C16" s="26">
        <f>SUM(G16)</f>
        <v>0</v>
      </c>
      <c r="D16" s="18" t="s">
        <v>115</v>
      </c>
      <c r="E16" s="18" t="s">
        <v>116</v>
      </c>
      <c r="F16" s="69" t="s">
        <v>60</v>
      </c>
      <c r="G16" s="70"/>
      <c r="H16" s="71"/>
      <c r="I16" s="72"/>
      <c r="J16" s="71"/>
      <c r="K16" s="72"/>
    </row>
    <row r="18" spans="1:19" s="11" customFormat="1" ht="15.45" customHeight="1" x14ac:dyDescent="0.3">
      <c r="A18" s="179"/>
      <c r="B18" s="179"/>
      <c r="C18" s="179"/>
      <c r="D18" s="179"/>
      <c r="E18" s="179"/>
      <c r="F18" s="179"/>
      <c r="G18" s="179"/>
      <c r="H18" s="179"/>
      <c r="I18" s="179"/>
      <c r="J18" s="10"/>
      <c r="K18" s="10"/>
      <c r="L18" s="10"/>
      <c r="M18" s="10"/>
      <c r="N18" s="10"/>
      <c r="O18" s="10"/>
      <c r="P18" s="10"/>
      <c r="Q18" s="10"/>
      <c r="R18" s="10"/>
      <c r="S18" s="10"/>
    </row>
  </sheetData>
  <sheetProtection selectLockedCells="1" selectUnlockedCells="1"/>
  <sortState xmlns:xlrd2="http://schemas.microsoft.com/office/spreadsheetml/2017/richdata2" ref="B7:I22">
    <sortCondition descending="1" ref="C7:C22"/>
  </sortState>
  <mergeCells count="10">
    <mergeCell ref="J4:K5"/>
    <mergeCell ref="A2:K2"/>
    <mergeCell ref="A18:I18"/>
    <mergeCell ref="A4:A6"/>
    <mergeCell ref="B4:B6"/>
    <mergeCell ref="C4:C6"/>
    <mergeCell ref="D4:D6"/>
    <mergeCell ref="E4:E6"/>
    <mergeCell ref="F4:G5"/>
    <mergeCell ref="H4:I5"/>
  </mergeCells>
  <conditionalFormatting sqref="B16:C16 B15">
    <cfRule type="cellIs" dxfId="9" priority="13" stopIfTrue="1" operator="equal">
      <formula>"-"</formula>
    </cfRule>
  </conditionalFormatting>
  <conditionalFormatting sqref="B7:C8 B9:B14 C9:C15">
    <cfRule type="cellIs" dxfId="8" priority="14" stopIfTrue="1" operator="equal">
      <formula>"-"</formula>
    </cfRule>
  </conditionalFormatting>
  <conditionalFormatting sqref="D7:D11 D16 D14">
    <cfRule type="cellIs" dxfId="7" priority="12" stopIfTrue="1" operator="equal">
      <formula>"-"</formula>
    </cfRule>
  </conditionalFormatting>
  <conditionalFormatting sqref="E7:E11 E16 E14">
    <cfRule type="cellIs" dxfId="6" priority="10" stopIfTrue="1" operator="equal">
      <formula>"-"</formula>
    </cfRule>
  </conditionalFormatting>
  <conditionalFormatting sqref="D15">
    <cfRule type="cellIs" dxfId="5" priority="8" stopIfTrue="1" operator="equal">
      <formula>"-"</formula>
    </cfRule>
  </conditionalFormatting>
  <conditionalFormatting sqref="E15">
    <cfRule type="cellIs" dxfId="4" priority="7" stopIfTrue="1" operator="equal">
      <formula>"-"</formula>
    </cfRule>
  </conditionalFormatting>
  <conditionalFormatting sqref="D12">
    <cfRule type="cellIs" dxfId="3" priority="3" operator="equal">
      <formula>"-"</formula>
    </cfRule>
  </conditionalFormatting>
  <conditionalFormatting sqref="E12">
    <cfRule type="cellIs" dxfId="2" priority="4" operator="equal">
      <formula>"-"</formula>
    </cfRule>
  </conditionalFormatting>
  <conditionalFormatting sqref="D13">
    <cfRule type="cellIs" dxfId="1" priority="1" operator="equal">
      <formula>"-"</formula>
    </cfRule>
  </conditionalFormatting>
  <conditionalFormatting sqref="E13">
    <cfRule type="cellIs" dxfId="0" priority="2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2018-12-11T14:30:35Z</cp:lastPrinted>
  <dcterms:created xsi:type="dcterms:W3CDTF">2011-01-03T12:45:18Z</dcterms:created>
  <dcterms:modified xsi:type="dcterms:W3CDTF">2021-06-03T13:35:49Z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